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ulross-my.sharepoint.com/personal/thernand_sulross_edu/Documents/Documents/"/>
    </mc:Choice>
  </mc:AlternateContent>
  <xr:revisionPtr revIDLastSave="1" documentId="8_{10D71441-099A-44B6-9301-5502401EF684}" xr6:coauthVersionLast="47" xr6:coauthVersionMax="47" xr10:uidLastSave="{2D1ECD7B-041C-403F-A1B8-9F03ABA31B1E}"/>
  <bookViews>
    <workbookView xWindow="27240" yWindow="15" windowWidth="23145" windowHeight="15300" xr2:uid="{00000000-000D-0000-FFFF-FFFF00000000}"/>
  </bookViews>
  <sheets>
    <sheet name="A" sheetId="1" r:id="rId1"/>
  </sheets>
  <definedNames>
    <definedName name="_xlnm.Print_Area" localSheetId="0">A!$A$1:$G$37</definedName>
    <definedName name="_xlnm.Print_Area">A!$A$1:$G$37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4" i="1" l="1"/>
  <c r="E33" i="1"/>
  <c r="E32" i="1"/>
  <c r="E31" i="1"/>
  <c r="E30" i="1"/>
  <c r="E19" i="1"/>
  <c r="E18" i="1"/>
  <c r="E17" i="1"/>
  <c r="E16" i="1"/>
  <c r="E15" i="1"/>
  <c r="B37" i="1"/>
  <c r="B36" i="1"/>
  <c r="B35" i="1"/>
  <c r="B34" i="1"/>
  <c r="B33" i="1"/>
  <c r="B32" i="1"/>
  <c r="B31" i="1"/>
  <c r="B30" i="1"/>
  <c r="B29" i="1"/>
  <c r="B28" i="1"/>
  <c r="B27" i="1"/>
  <c r="B26" i="1"/>
  <c r="C22" i="1"/>
  <c r="C21" i="1"/>
  <c r="C20" i="1"/>
  <c r="C19" i="1"/>
  <c r="C18" i="1"/>
  <c r="C17" i="1"/>
  <c r="C16" i="1"/>
  <c r="C15" i="1"/>
  <c r="C14" i="1"/>
  <c r="C13" i="1"/>
  <c r="C12" i="1"/>
  <c r="C11" i="1"/>
  <c r="F37" i="1" l="1"/>
  <c r="F36" i="1"/>
  <c r="F35" i="1"/>
  <c r="F34" i="1"/>
  <c r="F33" i="1"/>
  <c r="F32" i="1"/>
  <c r="F31" i="1"/>
  <c r="F30" i="1"/>
  <c r="F29" i="1"/>
  <c r="F28" i="1"/>
  <c r="F27" i="1"/>
  <c r="F26" i="1"/>
  <c r="F22" i="1"/>
  <c r="F21" i="1"/>
  <c r="F20" i="1"/>
  <c r="F19" i="1"/>
  <c r="F18" i="1"/>
  <c r="F17" i="1"/>
  <c r="F16" i="1"/>
  <c r="F15" i="1"/>
  <c r="F14" i="1"/>
  <c r="F13" i="1"/>
  <c r="F12" i="1"/>
  <c r="F11" i="1"/>
  <c r="E29" i="1" l="1"/>
  <c r="E28" i="1"/>
  <c r="E27" i="1"/>
  <c r="E26" i="1"/>
  <c r="E14" i="1"/>
  <c r="E13" i="1"/>
  <c r="E12" i="1"/>
  <c r="E11" i="1"/>
  <c r="C37" i="1"/>
  <c r="D37" i="1" s="1"/>
  <c r="C36" i="1"/>
  <c r="D36" i="1" s="1"/>
  <c r="C35" i="1"/>
  <c r="D35" i="1" s="1"/>
  <c r="C34" i="1"/>
  <c r="D34" i="1" s="1"/>
  <c r="C33" i="1"/>
  <c r="D33" i="1" s="1"/>
  <c r="C32" i="1"/>
  <c r="D32" i="1" s="1"/>
  <c r="C31" i="1"/>
  <c r="D31" i="1" s="1"/>
  <c r="C30" i="1"/>
  <c r="D30" i="1" s="1"/>
  <c r="C29" i="1"/>
  <c r="D29" i="1" s="1"/>
  <c r="C28" i="1"/>
  <c r="D28" i="1" s="1"/>
  <c r="C27" i="1"/>
  <c r="D27" i="1" s="1"/>
  <c r="C26" i="1"/>
  <c r="D26" i="1" s="1"/>
  <c r="B11" i="1"/>
  <c r="D11" i="1" s="1"/>
  <c r="B12" i="1"/>
  <c r="B13" i="1"/>
  <c r="B14" i="1"/>
  <c r="B15" i="1"/>
  <c r="D15" i="1" s="1"/>
  <c r="B16" i="1"/>
  <c r="D16" i="1" s="1"/>
  <c r="B17" i="1"/>
  <c r="B18" i="1"/>
  <c r="B19" i="1"/>
  <c r="B20" i="1"/>
  <c r="B21" i="1"/>
  <c r="D21" i="1" s="1"/>
  <c r="B22" i="1"/>
  <c r="D22" i="1" s="1"/>
  <c r="D19" i="1" l="1"/>
  <c r="G19" i="1" s="1"/>
  <c r="D18" i="1"/>
  <c r="G18" i="1" s="1"/>
  <c r="D14" i="1"/>
  <c r="G14" i="1" s="1"/>
  <c r="D17" i="1"/>
  <c r="G17" i="1" s="1"/>
  <c r="D13" i="1"/>
  <c r="G13" i="1" s="1"/>
  <c r="D20" i="1"/>
  <c r="G20" i="1" s="1"/>
  <c r="D12" i="1"/>
  <c r="G12" i="1" s="1"/>
  <c r="G36" i="1"/>
  <c r="G21" i="1"/>
  <c r="G37" i="1"/>
  <c r="G22" i="1"/>
  <c r="G26" i="1"/>
  <c r="G11" i="1"/>
  <c r="G33" i="1"/>
  <c r="G35" i="1"/>
  <c r="G34" i="1"/>
  <c r="G32" i="1"/>
  <c r="G31" i="1"/>
  <c r="G30" i="1"/>
  <c r="G29" i="1"/>
  <c r="G28" i="1"/>
  <c r="G27" i="1"/>
  <c r="G16" i="1"/>
  <c r="G15" i="1"/>
</calcChain>
</file>

<file path=xl/sharedStrings.xml><?xml version="1.0" encoding="utf-8"?>
<sst xmlns="http://schemas.openxmlformats.org/spreadsheetml/2006/main" count="22" uniqueCount="16">
  <si>
    <t>TUITION AND MANDATORY FEES</t>
  </si>
  <si>
    <t>Texas Resident</t>
  </si>
  <si>
    <t>Sem.</t>
  </si>
  <si>
    <t>Hours</t>
  </si>
  <si>
    <t>Nonresident &amp; Foreign</t>
  </si>
  <si>
    <t>Tuition</t>
  </si>
  <si>
    <t>Designated</t>
  </si>
  <si>
    <t xml:space="preserve"> </t>
  </si>
  <si>
    <t>Total</t>
  </si>
  <si>
    <t xml:space="preserve">Student </t>
  </si>
  <si>
    <t>Service</t>
  </si>
  <si>
    <t>Fee</t>
  </si>
  <si>
    <t>Undergraduate</t>
  </si>
  <si>
    <t>Institutional</t>
  </si>
  <si>
    <t>Summer 2025</t>
  </si>
  <si>
    <t>International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</si>
</sst>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2"/>
      <name val="Arial"/>
    </font>
    <font>
      <sz val="12"/>
      <name val="Arial"/>
      <family val="2"/>
    </font>
    <font>
      <sz val="12"/>
      <name val="Arial"/>
      <family val="2"/>
    </font>
    <font>
      <sz val="8"/>
      <name val="Arial"/>
      <family val="2"/>
    </font>
    <font>
      <sz val="12"/>
      <name val="Aptos"/>
      <family val="2"/>
    </font>
    <font>
      <b/>
      <sz val="14"/>
      <name val="Aptos"/>
      <family val="2"/>
    </font>
    <font>
      <sz val="13"/>
      <name val="Aptos"/>
      <family val="2"/>
    </font>
    <font>
      <sz val="14"/>
      <name val="Aptos"/>
      <family val="2"/>
    </font>
    <font>
      <sz val="14"/>
      <color rgb="FFC00000"/>
      <name val="Aptos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8"/>
      </left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4" fontId="2" fillId="0" borderId="0" xfId="0" applyNumberFormat="1" applyFont="1"/>
    <xf numFmtId="4" fontId="1" fillId="0" borderId="0" xfId="0" applyNumberFormat="1" applyFont="1"/>
    <xf numFmtId="4" fontId="2" fillId="0" borderId="0" xfId="0" applyNumberFormat="1" applyFont="1" applyAlignment="1">
      <alignment horizontal="center"/>
    </xf>
    <xf numFmtId="4" fontId="4" fillId="0" borderId="0" xfId="0" applyNumberFormat="1" applyFont="1"/>
    <xf numFmtId="4" fontId="5" fillId="0" borderId="0" xfId="0" applyNumberFormat="1" applyFont="1"/>
    <xf numFmtId="4" fontId="6" fillId="0" borderId="0" xfId="0" applyNumberFormat="1" applyFont="1"/>
    <xf numFmtId="4" fontId="7" fillId="0" borderId="0" xfId="0" applyNumberFormat="1" applyFont="1"/>
    <xf numFmtId="4" fontId="7" fillId="0" borderId="0" xfId="0" applyNumberFormat="1" applyFont="1" applyAlignment="1">
      <alignment horizontal="center"/>
    </xf>
    <xf numFmtId="4" fontId="8" fillId="0" borderId="0" xfId="0" applyNumberFormat="1" applyFont="1" applyAlignment="1">
      <alignment horizontal="center"/>
    </xf>
    <xf numFmtId="4" fontId="8" fillId="0" borderId="0" xfId="0" applyNumberFormat="1" applyFont="1"/>
    <xf numFmtId="4" fontId="8" fillId="0" borderId="1" xfId="0" applyNumberFormat="1" applyFon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abSelected="1" zoomScale="87" zoomScaleNormal="87" workbookViewId="0">
      <selection activeCell="A4" sqref="A4"/>
    </sheetView>
  </sheetViews>
  <sheetFormatPr defaultColWidth="9.6640625" defaultRowHeight="15" x14ac:dyDescent="0.2"/>
  <cols>
    <col min="1" max="1" width="8.109375" style="2" customWidth="1"/>
    <col min="2" max="2" width="9.6640625" style="2" customWidth="1"/>
    <col min="3" max="3" width="11.33203125" style="2" bestFit="1" customWidth="1"/>
    <col min="4" max="4" width="10.44140625" style="2" bestFit="1" customWidth="1"/>
    <col min="5" max="5" width="8.109375" style="2" customWidth="1"/>
    <col min="6" max="6" width="12.77734375" style="2" customWidth="1"/>
    <col min="7" max="7" width="10.44140625" style="2" bestFit="1" customWidth="1"/>
    <col min="8" max="16384" width="9.6640625" style="2"/>
  </cols>
  <sheetData>
    <row r="1" spans="1:14" ht="17.25" x14ac:dyDescent="0.3">
      <c r="A1" s="6" t="s">
        <v>0</v>
      </c>
      <c r="B1" s="6"/>
      <c r="C1" s="6"/>
      <c r="D1" s="4"/>
      <c r="E1" s="4"/>
      <c r="F1" s="4" t="s">
        <v>7</v>
      </c>
      <c r="G1" s="4"/>
    </row>
    <row r="2" spans="1:14" ht="18.75" x14ac:dyDescent="0.3">
      <c r="A2" s="6" t="s">
        <v>14</v>
      </c>
      <c r="B2" s="6"/>
      <c r="C2" s="6"/>
      <c r="D2" s="4"/>
      <c r="E2" s="4"/>
      <c r="F2" s="5" t="s">
        <v>12</v>
      </c>
      <c r="G2" s="4"/>
    </row>
    <row r="3" spans="1:14" ht="17.25" x14ac:dyDescent="0.3">
      <c r="A3" s="6" t="s">
        <v>15</v>
      </c>
      <c r="B3" s="6"/>
      <c r="C3" s="6"/>
      <c r="D3" s="4"/>
      <c r="E3" s="4"/>
      <c r="F3" s="4"/>
      <c r="G3" s="4"/>
    </row>
    <row r="4" spans="1:14" ht="15.75" x14ac:dyDescent="0.25">
      <c r="A4" s="4"/>
      <c r="B4" s="4"/>
      <c r="C4" s="4"/>
      <c r="D4" s="4"/>
      <c r="E4" s="4"/>
      <c r="F4" s="4"/>
      <c r="G4" s="4"/>
    </row>
    <row r="5" spans="1:14" ht="18.75" x14ac:dyDescent="0.3">
      <c r="A5" s="5" t="s">
        <v>1</v>
      </c>
      <c r="B5" s="7"/>
      <c r="C5" s="7"/>
      <c r="D5" s="7"/>
      <c r="E5" s="7"/>
      <c r="F5" s="7"/>
      <c r="G5" s="7"/>
      <c r="J5" s="1"/>
      <c r="N5" s="1"/>
    </row>
    <row r="6" spans="1:14" ht="18.75" x14ac:dyDescent="0.3">
      <c r="A6" s="7"/>
      <c r="B6" s="7"/>
      <c r="C6" s="7"/>
      <c r="D6" s="7"/>
      <c r="E6" s="8"/>
      <c r="F6" s="8"/>
      <c r="G6" s="7"/>
    </row>
    <row r="7" spans="1:14" ht="18.75" x14ac:dyDescent="0.3">
      <c r="A7" s="8" t="s">
        <v>2</v>
      </c>
      <c r="B7" s="8" t="s">
        <v>5</v>
      </c>
      <c r="C7" s="8" t="s">
        <v>6</v>
      </c>
      <c r="D7" s="9" t="s">
        <v>8</v>
      </c>
      <c r="E7" s="8" t="s">
        <v>9</v>
      </c>
      <c r="F7" s="8" t="s">
        <v>13</v>
      </c>
      <c r="G7" s="8" t="s">
        <v>8</v>
      </c>
      <c r="I7" s="3"/>
      <c r="J7" s="1"/>
      <c r="K7" s="1"/>
      <c r="M7" s="1"/>
      <c r="N7" s="1"/>
    </row>
    <row r="8" spans="1:14" ht="18.75" x14ac:dyDescent="0.3">
      <c r="A8" s="8" t="s">
        <v>3</v>
      </c>
      <c r="B8" s="8"/>
      <c r="C8" s="8" t="s">
        <v>5</v>
      </c>
      <c r="D8" s="9" t="s">
        <v>5</v>
      </c>
      <c r="E8" s="8" t="s">
        <v>10</v>
      </c>
      <c r="F8" s="8" t="s">
        <v>10</v>
      </c>
      <c r="G8" s="7"/>
      <c r="I8" s="3"/>
      <c r="J8" s="1"/>
      <c r="K8" s="1"/>
      <c r="M8" s="1"/>
      <c r="N8" s="1"/>
    </row>
    <row r="9" spans="1:14" ht="18.75" x14ac:dyDescent="0.3">
      <c r="A9" s="7"/>
      <c r="B9" s="7"/>
      <c r="C9" s="7" t="s">
        <v>7</v>
      </c>
      <c r="D9" s="10"/>
      <c r="E9" s="8" t="s">
        <v>11</v>
      </c>
      <c r="F9" s="8" t="s">
        <v>11</v>
      </c>
      <c r="G9" s="7"/>
    </row>
    <row r="10" spans="1:14" ht="18.75" x14ac:dyDescent="0.3">
      <c r="A10" s="7"/>
      <c r="B10" s="7"/>
      <c r="C10" s="7"/>
      <c r="D10" s="10"/>
      <c r="E10" s="7"/>
      <c r="F10" s="7"/>
      <c r="G10" s="7"/>
    </row>
    <row r="11" spans="1:14" ht="18.75" x14ac:dyDescent="0.3">
      <c r="A11" s="7">
        <v>1</v>
      </c>
      <c r="B11" s="7">
        <f t="shared" ref="B11:B22" si="0">SUM(A11*50)</f>
        <v>50</v>
      </c>
      <c r="C11" s="7">
        <f>SUM(A11*111.27)</f>
        <v>111.27</v>
      </c>
      <c r="D11" s="11">
        <f t="shared" ref="D11:D22" si="1">SUM(B11+C11)</f>
        <v>161.26999999999998</v>
      </c>
      <c r="E11" s="7">
        <f t="shared" ref="E11:E19" si="2">SUM(A11*15)</f>
        <v>15</v>
      </c>
      <c r="F11" s="7">
        <f>SUM(A11*34.85)</f>
        <v>34.85</v>
      </c>
      <c r="G11" s="7">
        <f t="shared" ref="G11:G22" si="3">SUM(D11:F11)</f>
        <v>211.11999999999998</v>
      </c>
    </row>
    <row r="12" spans="1:14" ht="18.75" x14ac:dyDescent="0.3">
      <c r="A12" s="7">
        <v>2</v>
      </c>
      <c r="B12" s="7">
        <f t="shared" si="0"/>
        <v>100</v>
      </c>
      <c r="C12" s="7">
        <f t="shared" ref="C12:C22" si="4">SUM(A12*111.27)</f>
        <v>222.54</v>
      </c>
      <c r="D12" s="11">
        <f t="shared" si="1"/>
        <v>322.53999999999996</v>
      </c>
      <c r="E12" s="7">
        <f t="shared" si="2"/>
        <v>30</v>
      </c>
      <c r="F12" s="7">
        <f t="shared" ref="F12:F22" si="5">SUM(A12*34.85)</f>
        <v>69.7</v>
      </c>
      <c r="G12" s="7">
        <f t="shared" si="3"/>
        <v>422.23999999999995</v>
      </c>
    </row>
    <row r="13" spans="1:14" ht="18.75" x14ac:dyDescent="0.3">
      <c r="A13" s="7">
        <v>3</v>
      </c>
      <c r="B13" s="7">
        <f t="shared" si="0"/>
        <v>150</v>
      </c>
      <c r="C13" s="7">
        <f t="shared" si="4"/>
        <v>333.81</v>
      </c>
      <c r="D13" s="11">
        <f t="shared" si="1"/>
        <v>483.81</v>
      </c>
      <c r="E13" s="7">
        <f t="shared" si="2"/>
        <v>45</v>
      </c>
      <c r="F13" s="7">
        <f t="shared" si="5"/>
        <v>104.55000000000001</v>
      </c>
      <c r="G13" s="7">
        <f t="shared" si="3"/>
        <v>633.3599999999999</v>
      </c>
    </row>
    <row r="14" spans="1:14" ht="18.75" x14ac:dyDescent="0.3">
      <c r="A14" s="7">
        <v>4</v>
      </c>
      <c r="B14" s="7">
        <f t="shared" si="0"/>
        <v>200</v>
      </c>
      <c r="C14" s="7">
        <f t="shared" si="4"/>
        <v>445.08</v>
      </c>
      <c r="D14" s="11">
        <f t="shared" si="1"/>
        <v>645.07999999999993</v>
      </c>
      <c r="E14" s="7">
        <f t="shared" si="2"/>
        <v>60</v>
      </c>
      <c r="F14" s="7">
        <f t="shared" si="5"/>
        <v>139.4</v>
      </c>
      <c r="G14" s="7">
        <f t="shared" si="3"/>
        <v>844.4799999999999</v>
      </c>
    </row>
    <row r="15" spans="1:14" ht="18.75" x14ac:dyDescent="0.3">
      <c r="A15" s="7">
        <v>5</v>
      </c>
      <c r="B15" s="7">
        <f t="shared" si="0"/>
        <v>250</v>
      </c>
      <c r="C15" s="7">
        <f t="shared" si="4"/>
        <v>556.35</v>
      </c>
      <c r="D15" s="11">
        <f t="shared" si="1"/>
        <v>806.35</v>
      </c>
      <c r="E15" s="7">
        <f t="shared" si="2"/>
        <v>75</v>
      </c>
      <c r="F15" s="7">
        <f t="shared" si="5"/>
        <v>174.25</v>
      </c>
      <c r="G15" s="7">
        <f t="shared" si="3"/>
        <v>1055.5999999999999</v>
      </c>
    </row>
    <row r="16" spans="1:14" ht="18.75" x14ac:dyDescent="0.3">
      <c r="A16" s="7">
        <v>6</v>
      </c>
      <c r="B16" s="7">
        <f t="shared" si="0"/>
        <v>300</v>
      </c>
      <c r="C16" s="7">
        <f t="shared" si="4"/>
        <v>667.62</v>
      </c>
      <c r="D16" s="11">
        <f t="shared" si="1"/>
        <v>967.62</v>
      </c>
      <c r="E16" s="7">
        <f t="shared" si="2"/>
        <v>90</v>
      </c>
      <c r="F16" s="7">
        <f t="shared" si="5"/>
        <v>209.10000000000002</v>
      </c>
      <c r="G16" s="7">
        <f t="shared" si="3"/>
        <v>1266.7199999999998</v>
      </c>
    </row>
    <row r="17" spans="1:14" ht="18.75" x14ac:dyDescent="0.3">
      <c r="A17" s="7">
        <v>7</v>
      </c>
      <c r="B17" s="7">
        <f t="shared" si="0"/>
        <v>350</v>
      </c>
      <c r="C17" s="7">
        <f t="shared" si="4"/>
        <v>778.89</v>
      </c>
      <c r="D17" s="11">
        <f t="shared" si="1"/>
        <v>1128.8899999999999</v>
      </c>
      <c r="E17" s="7">
        <f t="shared" si="2"/>
        <v>105</v>
      </c>
      <c r="F17" s="7">
        <f t="shared" si="5"/>
        <v>243.95000000000002</v>
      </c>
      <c r="G17" s="7">
        <f t="shared" si="3"/>
        <v>1477.84</v>
      </c>
    </row>
    <row r="18" spans="1:14" ht="18.75" x14ac:dyDescent="0.3">
      <c r="A18" s="7">
        <v>8</v>
      </c>
      <c r="B18" s="7">
        <f t="shared" si="0"/>
        <v>400</v>
      </c>
      <c r="C18" s="7">
        <f t="shared" si="4"/>
        <v>890.16</v>
      </c>
      <c r="D18" s="11">
        <f t="shared" si="1"/>
        <v>1290.1599999999999</v>
      </c>
      <c r="E18" s="7">
        <f t="shared" si="2"/>
        <v>120</v>
      </c>
      <c r="F18" s="7">
        <f t="shared" si="5"/>
        <v>278.8</v>
      </c>
      <c r="G18" s="7">
        <f t="shared" si="3"/>
        <v>1688.9599999999998</v>
      </c>
    </row>
    <row r="19" spans="1:14" ht="18.75" x14ac:dyDescent="0.3">
      <c r="A19" s="7">
        <v>9</v>
      </c>
      <c r="B19" s="7">
        <f t="shared" si="0"/>
        <v>450</v>
      </c>
      <c r="C19" s="7">
        <f t="shared" si="4"/>
        <v>1001.43</v>
      </c>
      <c r="D19" s="11">
        <f t="shared" si="1"/>
        <v>1451.4299999999998</v>
      </c>
      <c r="E19" s="7">
        <f t="shared" si="2"/>
        <v>135</v>
      </c>
      <c r="F19" s="7">
        <f t="shared" si="5"/>
        <v>313.65000000000003</v>
      </c>
      <c r="G19" s="7">
        <f t="shared" si="3"/>
        <v>1900.08</v>
      </c>
    </row>
    <row r="20" spans="1:14" ht="18.75" x14ac:dyDescent="0.3">
      <c r="A20" s="7">
        <v>10</v>
      </c>
      <c r="B20" s="7">
        <f t="shared" si="0"/>
        <v>500</v>
      </c>
      <c r="C20" s="7">
        <f t="shared" si="4"/>
        <v>1112.7</v>
      </c>
      <c r="D20" s="11">
        <f t="shared" si="1"/>
        <v>1612.7</v>
      </c>
      <c r="E20" s="7">
        <v>140</v>
      </c>
      <c r="F20" s="7">
        <f t="shared" si="5"/>
        <v>348.5</v>
      </c>
      <c r="G20" s="7">
        <f t="shared" si="3"/>
        <v>2101.1999999999998</v>
      </c>
      <c r="M20" s="1"/>
      <c r="N20" s="1"/>
    </row>
    <row r="21" spans="1:14" ht="18.75" x14ac:dyDescent="0.3">
      <c r="A21" s="7">
        <v>11</v>
      </c>
      <c r="B21" s="7">
        <f t="shared" si="0"/>
        <v>550</v>
      </c>
      <c r="C21" s="7">
        <f t="shared" si="4"/>
        <v>1223.97</v>
      </c>
      <c r="D21" s="11">
        <f t="shared" si="1"/>
        <v>1773.97</v>
      </c>
      <c r="E21" s="7">
        <v>140</v>
      </c>
      <c r="F21" s="7">
        <f t="shared" si="5"/>
        <v>383.35</v>
      </c>
      <c r="G21" s="7">
        <f t="shared" si="3"/>
        <v>2297.3200000000002</v>
      </c>
    </row>
    <row r="22" spans="1:14" ht="18.75" x14ac:dyDescent="0.3">
      <c r="A22" s="7">
        <v>12</v>
      </c>
      <c r="B22" s="7">
        <f t="shared" si="0"/>
        <v>600</v>
      </c>
      <c r="C22" s="7">
        <f t="shared" si="4"/>
        <v>1335.24</v>
      </c>
      <c r="D22" s="11">
        <f t="shared" si="1"/>
        <v>1935.24</v>
      </c>
      <c r="E22" s="7">
        <v>140</v>
      </c>
      <c r="F22" s="7">
        <f t="shared" si="5"/>
        <v>418.20000000000005</v>
      </c>
      <c r="G22" s="7">
        <f t="shared" si="3"/>
        <v>2493.4399999999996</v>
      </c>
    </row>
    <row r="23" spans="1:14" ht="18.75" x14ac:dyDescent="0.3">
      <c r="A23" s="7"/>
      <c r="B23" s="7"/>
      <c r="C23" s="7"/>
      <c r="D23" s="7"/>
      <c r="E23" s="7"/>
      <c r="F23" s="7"/>
      <c r="G23" s="7"/>
    </row>
    <row r="24" spans="1:14" ht="18.75" x14ac:dyDescent="0.3">
      <c r="A24" s="5" t="s">
        <v>4</v>
      </c>
      <c r="B24" s="7"/>
      <c r="C24" s="7"/>
      <c r="D24" s="7"/>
      <c r="E24" s="7"/>
      <c r="F24" s="7"/>
      <c r="G24" s="7"/>
    </row>
    <row r="25" spans="1:14" ht="18.75" x14ac:dyDescent="0.3">
      <c r="A25" s="7"/>
      <c r="B25" s="7"/>
      <c r="C25" s="7"/>
      <c r="D25" s="7"/>
      <c r="E25" s="7"/>
      <c r="F25" s="7"/>
      <c r="G25" s="7"/>
    </row>
    <row r="26" spans="1:14" ht="18.75" x14ac:dyDescent="0.3">
      <c r="A26" s="7">
        <v>1</v>
      </c>
      <c r="B26" s="7">
        <f>SUM(A26*470)</f>
        <v>470</v>
      </c>
      <c r="C26" s="7">
        <f t="shared" ref="C26:C37" si="6">SUM(A26*111.27)</f>
        <v>111.27</v>
      </c>
      <c r="D26" s="11">
        <f t="shared" ref="D26:D37" si="7">SUM(B26+C26)</f>
        <v>581.27</v>
      </c>
      <c r="E26" s="7">
        <f t="shared" ref="E26:E34" si="8">SUM(A26*15)</f>
        <v>15</v>
      </c>
      <c r="F26" s="7">
        <f>SUM(A26*34.85)</f>
        <v>34.85</v>
      </c>
      <c r="G26" s="7">
        <f t="shared" ref="G26:G37" si="9">SUM(D26:F26)</f>
        <v>631.12</v>
      </c>
    </row>
    <row r="27" spans="1:14" ht="18.75" x14ac:dyDescent="0.3">
      <c r="A27" s="7">
        <v>2</v>
      </c>
      <c r="B27" s="7">
        <f t="shared" ref="B27:B37" si="10">SUM(A27*470)</f>
        <v>940</v>
      </c>
      <c r="C27" s="7">
        <f t="shared" si="6"/>
        <v>222.54</v>
      </c>
      <c r="D27" s="11">
        <f t="shared" si="7"/>
        <v>1162.54</v>
      </c>
      <c r="E27" s="7">
        <f t="shared" si="8"/>
        <v>30</v>
      </c>
      <c r="F27" s="7">
        <f t="shared" ref="F27:F37" si="11">SUM(A27*34.85)</f>
        <v>69.7</v>
      </c>
      <c r="G27" s="7">
        <f t="shared" si="9"/>
        <v>1262.24</v>
      </c>
    </row>
    <row r="28" spans="1:14" ht="18.75" x14ac:dyDescent="0.3">
      <c r="A28" s="7">
        <v>3</v>
      </c>
      <c r="B28" s="7">
        <f t="shared" si="10"/>
        <v>1410</v>
      </c>
      <c r="C28" s="7">
        <f t="shared" si="6"/>
        <v>333.81</v>
      </c>
      <c r="D28" s="11">
        <f t="shared" si="7"/>
        <v>1743.81</v>
      </c>
      <c r="E28" s="7">
        <f t="shared" si="8"/>
        <v>45</v>
      </c>
      <c r="F28" s="7">
        <f t="shared" si="11"/>
        <v>104.55000000000001</v>
      </c>
      <c r="G28" s="7">
        <f t="shared" si="9"/>
        <v>1893.36</v>
      </c>
    </row>
    <row r="29" spans="1:14" ht="18.75" x14ac:dyDescent="0.3">
      <c r="A29" s="7">
        <v>4</v>
      </c>
      <c r="B29" s="7">
        <f t="shared" si="10"/>
        <v>1880</v>
      </c>
      <c r="C29" s="7">
        <f t="shared" si="6"/>
        <v>445.08</v>
      </c>
      <c r="D29" s="11">
        <f t="shared" si="7"/>
        <v>2325.08</v>
      </c>
      <c r="E29" s="7">
        <f t="shared" si="8"/>
        <v>60</v>
      </c>
      <c r="F29" s="7">
        <f t="shared" si="11"/>
        <v>139.4</v>
      </c>
      <c r="G29" s="7">
        <f t="shared" si="9"/>
        <v>2524.48</v>
      </c>
    </row>
    <row r="30" spans="1:14" ht="18.75" x14ac:dyDescent="0.3">
      <c r="A30" s="7">
        <v>5</v>
      </c>
      <c r="B30" s="7">
        <f t="shared" si="10"/>
        <v>2350</v>
      </c>
      <c r="C30" s="7">
        <f t="shared" si="6"/>
        <v>556.35</v>
      </c>
      <c r="D30" s="11">
        <f t="shared" si="7"/>
        <v>2906.35</v>
      </c>
      <c r="E30" s="7">
        <f t="shared" si="8"/>
        <v>75</v>
      </c>
      <c r="F30" s="7">
        <f t="shared" si="11"/>
        <v>174.25</v>
      </c>
      <c r="G30" s="7">
        <f t="shared" si="9"/>
        <v>3155.6</v>
      </c>
    </row>
    <row r="31" spans="1:14" ht="18.75" x14ac:dyDescent="0.3">
      <c r="A31" s="7">
        <v>6</v>
      </c>
      <c r="B31" s="7">
        <f t="shared" si="10"/>
        <v>2820</v>
      </c>
      <c r="C31" s="7">
        <f t="shared" si="6"/>
        <v>667.62</v>
      </c>
      <c r="D31" s="11">
        <f t="shared" si="7"/>
        <v>3487.62</v>
      </c>
      <c r="E31" s="7">
        <f t="shared" si="8"/>
        <v>90</v>
      </c>
      <c r="F31" s="7">
        <f t="shared" si="11"/>
        <v>209.10000000000002</v>
      </c>
      <c r="G31" s="7">
        <f t="shared" si="9"/>
        <v>3786.72</v>
      </c>
    </row>
    <row r="32" spans="1:14" ht="18.75" x14ac:dyDescent="0.3">
      <c r="A32" s="7">
        <v>7</v>
      </c>
      <c r="B32" s="7">
        <f t="shared" si="10"/>
        <v>3290</v>
      </c>
      <c r="C32" s="7">
        <f t="shared" si="6"/>
        <v>778.89</v>
      </c>
      <c r="D32" s="11">
        <f t="shared" si="7"/>
        <v>4068.89</v>
      </c>
      <c r="E32" s="7">
        <f t="shared" si="8"/>
        <v>105</v>
      </c>
      <c r="F32" s="7">
        <f t="shared" si="11"/>
        <v>243.95000000000002</v>
      </c>
      <c r="G32" s="7">
        <f t="shared" si="9"/>
        <v>4417.8399999999992</v>
      </c>
    </row>
    <row r="33" spans="1:7" ht="18.75" x14ac:dyDescent="0.3">
      <c r="A33" s="7">
        <v>8</v>
      </c>
      <c r="B33" s="7">
        <f t="shared" si="10"/>
        <v>3760</v>
      </c>
      <c r="C33" s="7">
        <f t="shared" si="6"/>
        <v>890.16</v>
      </c>
      <c r="D33" s="11">
        <f t="shared" si="7"/>
        <v>4650.16</v>
      </c>
      <c r="E33" s="7">
        <f t="shared" si="8"/>
        <v>120</v>
      </c>
      <c r="F33" s="7">
        <f t="shared" si="11"/>
        <v>278.8</v>
      </c>
      <c r="G33" s="7">
        <f t="shared" si="9"/>
        <v>5048.96</v>
      </c>
    </row>
    <row r="34" spans="1:7" ht="18.75" x14ac:dyDescent="0.3">
      <c r="A34" s="7">
        <v>9</v>
      </c>
      <c r="B34" s="7">
        <f t="shared" si="10"/>
        <v>4230</v>
      </c>
      <c r="C34" s="7">
        <f t="shared" si="6"/>
        <v>1001.43</v>
      </c>
      <c r="D34" s="11">
        <f t="shared" si="7"/>
        <v>5231.43</v>
      </c>
      <c r="E34" s="7">
        <f t="shared" si="8"/>
        <v>135</v>
      </c>
      <c r="F34" s="7">
        <f t="shared" si="11"/>
        <v>313.65000000000003</v>
      </c>
      <c r="G34" s="7">
        <f t="shared" si="9"/>
        <v>5680.08</v>
      </c>
    </row>
    <row r="35" spans="1:7" ht="18.75" x14ac:dyDescent="0.3">
      <c r="A35" s="7">
        <v>10</v>
      </c>
      <c r="B35" s="7">
        <f t="shared" si="10"/>
        <v>4700</v>
      </c>
      <c r="C35" s="7">
        <f t="shared" si="6"/>
        <v>1112.7</v>
      </c>
      <c r="D35" s="11">
        <f t="shared" si="7"/>
        <v>5812.7</v>
      </c>
      <c r="E35" s="7">
        <v>140</v>
      </c>
      <c r="F35" s="7">
        <f t="shared" si="11"/>
        <v>348.5</v>
      </c>
      <c r="G35" s="7">
        <f t="shared" si="9"/>
        <v>6301.2</v>
      </c>
    </row>
    <row r="36" spans="1:7" ht="18.75" x14ac:dyDescent="0.3">
      <c r="A36" s="7">
        <v>11</v>
      </c>
      <c r="B36" s="7">
        <f t="shared" si="10"/>
        <v>5170</v>
      </c>
      <c r="C36" s="7">
        <f t="shared" si="6"/>
        <v>1223.97</v>
      </c>
      <c r="D36" s="11">
        <f t="shared" si="7"/>
        <v>6393.97</v>
      </c>
      <c r="E36" s="7">
        <v>140</v>
      </c>
      <c r="F36" s="7">
        <f t="shared" si="11"/>
        <v>383.35</v>
      </c>
      <c r="G36" s="7">
        <f t="shared" si="9"/>
        <v>6917.3200000000006</v>
      </c>
    </row>
    <row r="37" spans="1:7" ht="18.75" x14ac:dyDescent="0.3">
      <c r="A37" s="7">
        <v>12</v>
      </c>
      <c r="B37" s="7">
        <f t="shared" si="10"/>
        <v>5640</v>
      </c>
      <c r="C37" s="7">
        <f t="shared" si="6"/>
        <v>1335.24</v>
      </c>
      <c r="D37" s="11">
        <f t="shared" si="7"/>
        <v>6975.24</v>
      </c>
      <c r="E37" s="7">
        <v>140</v>
      </c>
      <c r="F37" s="7">
        <f t="shared" si="11"/>
        <v>418.20000000000005</v>
      </c>
      <c r="G37" s="7">
        <f t="shared" si="9"/>
        <v>7533.44</v>
      </c>
    </row>
  </sheetData>
  <phoneticPr fontId="3" type="noConversion"/>
  <pageMargins left="0.5" right="0.5" top="0.5" bottom="0.5" header="0" footer="0"/>
  <pageSetup orientation="portrait" verticalDpi="2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600A07FE695FE46969F8CD37A412A39" ma:contentTypeVersion="12" ma:contentTypeDescription="Create a new document." ma:contentTypeScope="" ma:versionID="2ad6f246c4bf962e07b8b309df961180">
  <xsd:schema xmlns:xsd="http://www.w3.org/2001/XMLSchema" xmlns:xs="http://www.w3.org/2001/XMLSchema" xmlns:p="http://schemas.microsoft.com/office/2006/metadata/properties" xmlns:ns3="ac40a0a4-21e6-4a72-aab6-1910223e1206" xmlns:ns4="bea7d806-a05f-4ab8-88e7-eb50557203a1" targetNamespace="http://schemas.microsoft.com/office/2006/metadata/properties" ma:root="true" ma:fieldsID="9fff623fa5bab291a02b6b0b0a448a87" ns3:_="" ns4:_="">
    <xsd:import namespace="ac40a0a4-21e6-4a72-aab6-1910223e1206"/>
    <xsd:import namespace="bea7d806-a05f-4ab8-88e7-eb50557203a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DateTaken" minOccurs="0"/>
                <xsd:element ref="ns4:MediaServiceAutoKeyPoints" minOccurs="0"/>
                <xsd:element ref="ns4:MediaServiceKeyPoints" minOccurs="0"/>
                <xsd:element ref="ns4:MediaServiceGenerationTime" minOccurs="0"/>
                <xsd:element ref="ns4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40a0a4-21e6-4a72-aab6-1910223e120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a7d806-a05f-4ab8-88e7-eb50557203a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8CFB62A-135F-4DDB-B2EF-458486617AB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c40a0a4-21e6-4a72-aab6-1910223e1206"/>
    <ds:schemaRef ds:uri="bea7d806-a05f-4ab8-88e7-eb50557203a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38B6EAF-744E-43F0-8C45-A910C2032B3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9DEE31B-3F93-4571-9602-4FCF7AC8BD6A}">
  <ds:schemaRefs>
    <ds:schemaRef ds:uri="http://purl.org/dc/elements/1.1/"/>
    <ds:schemaRef ds:uri="ac40a0a4-21e6-4a72-aab6-1910223e1206"/>
    <ds:schemaRef ds:uri="http://purl.org/dc/dcmitype/"/>
    <ds:schemaRef ds:uri="http://schemas.microsoft.com/office/2006/metadata/properties"/>
    <ds:schemaRef ds:uri="bea7d806-a05f-4ab8-88e7-eb50557203a1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</vt:lpstr>
      <vt:lpstr>A!Print_Area</vt:lpstr>
      <vt:lpstr>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ojimenez</dc:creator>
  <cp:lastModifiedBy>Salas, Terrie</cp:lastModifiedBy>
  <cp:lastPrinted>2024-03-28T20:28:22Z</cp:lastPrinted>
  <dcterms:created xsi:type="dcterms:W3CDTF">2007-11-19T22:23:25Z</dcterms:created>
  <dcterms:modified xsi:type="dcterms:W3CDTF">2025-04-23T20:51:01Z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0x010100D600A07FE695FE46969F8CD37A412A39</vt:lpwstr>
  </property>
</Properties>
</file>