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eppardjl\Downloads\"/>
    </mc:Choice>
  </mc:AlternateContent>
  <xr:revisionPtr revIDLastSave="0" documentId="8_{4E31F479-3443-4E81-B4CA-3F149A3397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1" l="1"/>
  <c r="E56" i="1" s="1"/>
  <c r="H56" i="1" s="1"/>
  <c r="B55" i="1"/>
  <c r="E55" i="1" s="1"/>
  <c r="H55" i="1" s="1"/>
  <c r="B54" i="1"/>
  <c r="E54" i="1" s="1"/>
  <c r="H54" i="1" s="1"/>
  <c r="B53" i="1"/>
  <c r="B52" i="1"/>
  <c r="B51" i="1"/>
  <c r="E51" i="1" s="1"/>
  <c r="H51" i="1" s="1"/>
  <c r="B50" i="1"/>
  <c r="B49" i="1"/>
  <c r="B48" i="1"/>
  <c r="E48" i="1" s="1"/>
  <c r="H48" i="1" s="1"/>
  <c r="B47" i="1"/>
  <c r="E47" i="1" s="1"/>
  <c r="H47" i="1" s="1"/>
  <c r="B46" i="1"/>
  <c r="E46" i="1" s="1"/>
  <c r="H46" i="1" s="1"/>
  <c r="B45" i="1"/>
  <c r="B44" i="1"/>
  <c r="B43" i="1"/>
  <c r="B42" i="1"/>
  <c r="B41" i="1"/>
  <c r="B40" i="1"/>
  <c r="E40" i="1" s="1"/>
  <c r="H40" i="1" s="1"/>
  <c r="B39" i="1"/>
  <c r="E39" i="1" s="1"/>
  <c r="H39" i="1" s="1"/>
  <c r="B38" i="1"/>
  <c r="E38" i="1" s="1"/>
  <c r="H38" i="1" s="1"/>
  <c r="B37" i="1"/>
  <c r="E37" i="1" s="1"/>
  <c r="H37" i="1" s="1"/>
  <c r="H53" i="1"/>
  <c r="H52" i="1"/>
  <c r="H50" i="1"/>
  <c r="H45" i="1"/>
  <c r="H44" i="1"/>
  <c r="H43" i="1"/>
  <c r="H42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E53" i="1"/>
  <c r="E52" i="1"/>
  <c r="E50" i="1"/>
  <c r="E49" i="1"/>
  <c r="H49" i="1" s="1"/>
  <c r="E45" i="1"/>
  <c r="E44" i="1"/>
  <c r="E43" i="1"/>
  <c r="E42" i="1"/>
  <c r="E41" i="1"/>
  <c r="H41" i="1" s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D36" i="1"/>
  <c r="D11" i="1"/>
  <c r="G36" i="1" l="1"/>
  <c r="G11" i="1" l="1"/>
  <c r="F44" i="1" l="1"/>
  <c r="F43" i="1"/>
  <c r="F42" i="1"/>
  <c r="F41" i="1"/>
  <c r="F40" i="1"/>
  <c r="F39" i="1"/>
  <c r="F38" i="1"/>
  <c r="F37" i="1"/>
  <c r="F36" i="1"/>
  <c r="F19" i="1"/>
  <c r="F18" i="1"/>
  <c r="F17" i="1"/>
  <c r="F16" i="1"/>
  <c r="F15" i="1"/>
  <c r="F14" i="1"/>
  <c r="F13" i="1"/>
  <c r="F12" i="1"/>
  <c r="F11" i="1"/>
  <c r="C36" i="1" l="1"/>
  <c r="C11" i="1"/>
  <c r="B11" i="1"/>
  <c r="E36" i="1" l="1"/>
  <c r="H36" i="1" s="1"/>
  <c r="E11" i="1"/>
  <c r="H11" i="1" s="1"/>
</calcChain>
</file>

<file path=xl/sharedStrings.xml><?xml version="1.0" encoding="utf-8"?>
<sst xmlns="http://schemas.openxmlformats.org/spreadsheetml/2006/main" count="23" uniqueCount="18">
  <si>
    <t>TUITION AND MANDATORY FEES</t>
  </si>
  <si>
    <t>Texas Resident</t>
  </si>
  <si>
    <t>Sem.</t>
  </si>
  <si>
    <t>Tuition ***</t>
  </si>
  <si>
    <t>Graduate</t>
  </si>
  <si>
    <t>Designated</t>
  </si>
  <si>
    <t>Total</t>
  </si>
  <si>
    <t xml:space="preserve">Student </t>
  </si>
  <si>
    <t>Total ***</t>
  </si>
  <si>
    <t>Hours</t>
  </si>
  <si>
    <t>Tuition</t>
  </si>
  <si>
    <t>Service</t>
  </si>
  <si>
    <t>Fee</t>
  </si>
  <si>
    <t>Nonresident &amp; Foreign</t>
  </si>
  <si>
    <t xml:space="preserve">GRADUATE </t>
  </si>
  <si>
    <t>Institutional</t>
  </si>
  <si>
    <t>International</t>
  </si>
  <si>
    <t>Fall 2026 Spring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</si>
</sst>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name val="Aptos"/>
      <family val="2"/>
    </font>
    <font>
      <sz val="12"/>
      <color theme="1"/>
      <name val="Aptos"/>
      <family val="2"/>
    </font>
    <font>
      <b/>
      <sz val="12"/>
      <name val="Aptos"/>
      <family val="2"/>
    </font>
    <font>
      <sz val="12"/>
      <color rgb="FFC00000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1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4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tabSelected="1" workbookViewId="0">
      <selection activeCell="I50" sqref="I50"/>
    </sheetView>
  </sheetViews>
  <sheetFormatPr defaultRowHeight="15" x14ac:dyDescent="0.25"/>
  <cols>
    <col min="1" max="1" width="9.28515625" bestFit="1" customWidth="1"/>
    <col min="2" max="2" width="12.140625" bestFit="1" customWidth="1"/>
    <col min="3" max="3" width="10.5703125" bestFit="1" customWidth="1"/>
    <col min="4" max="4" width="13" bestFit="1" customWidth="1"/>
    <col min="5" max="5" width="11.7109375" bestFit="1" customWidth="1"/>
    <col min="6" max="6" width="9.28515625" bestFit="1" customWidth="1"/>
    <col min="7" max="7" width="13.42578125" bestFit="1" customWidth="1"/>
    <col min="8" max="8" width="11.7109375" bestFit="1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5.75" x14ac:dyDescent="0.25">
      <c r="A2" s="2" t="s">
        <v>17</v>
      </c>
      <c r="B2" s="1"/>
      <c r="C2" s="1"/>
      <c r="D2" s="1"/>
      <c r="E2" s="1"/>
      <c r="F2" s="3" t="s">
        <v>14</v>
      </c>
      <c r="G2" s="1"/>
      <c r="H2" s="1"/>
    </row>
    <row r="3" spans="1:8" ht="15.75" x14ac:dyDescent="0.25">
      <c r="A3" s="1" t="s">
        <v>16</v>
      </c>
      <c r="B3" s="1"/>
      <c r="C3" s="1"/>
      <c r="D3" s="1"/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3" t="s">
        <v>1</v>
      </c>
      <c r="B5" s="1"/>
      <c r="C5" s="1"/>
      <c r="D5" s="1"/>
      <c r="E5" s="1"/>
      <c r="F5" s="1"/>
      <c r="G5" s="1"/>
      <c r="H5" s="1"/>
    </row>
    <row r="6" spans="1:8" ht="15.75" x14ac:dyDescent="0.25">
      <c r="A6" s="1"/>
      <c r="B6" s="1"/>
      <c r="C6" s="1"/>
      <c r="D6" s="1"/>
      <c r="E6" s="1"/>
      <c r="F6" s="4"/>
      <c r="G6" s="4"/>
      <c r="H6" s="1"/>
    </row>
    <row r="7" spans="1:8" ht="15.75" x14ac:dyDescent="0.25">
      <c r="A7" s="4" t="s">
        <v>2</v>
      </c>
      <c r="B7" s="5" t="s">
        <v>3</v>
      </c>
      <c r="C7" s="4" t="s">
        <v>4</v>
      </c>
      <c r="D7" s="4" t="s">
        <v>4</v>
      </c>
      <c r="E7" s="6" t="s">
        <v>6</v>
      </c>
      <c r="F7" s="4" t="s">
        <v>7</v>
      </c>
      <c r="G7" s="4" t="s">
        <v>15</v>
      </c>
      <c r="H7" s="5" t="s">
        <v>8</v>
      </c>
    </row>
    <row r="8" spans="1:8" ht="15.75" x14ac:dyDescent="0.25">
      <c r="A8" s="4" t="s">
        <v>9</v>
      </c>
      <c r="B8" s="1"/>
      <c r="C8" s="1" t="s">
        <v>10</v>
      </c>
      <c r="D8" s="4" t="s">
        <v>5</v>
      </c>
      <c r="E8" s="6" t="s">
        <v>10</v>
      </c>
      <c r="F8" s="4" t="s">
        <v>11</v>
      </c>
      <c r="G8" s="4" t="s">
        <v>11</v>
      </c>
      <c r="H8" s="1"/>
    </row>
    <row r="9" spans="1:8" ht="15.75" x14ac:dyDescent="0.25">
      <c r="A9" s="1"/>
      <c r="B9" s="1"/>
      <c r="C9" s="1"/>
      <c r="D9" s="4" t="s">
        <v>10</v>
      </c>
      <c r="E9" s="7"/>
      <c r="F9" s="4" t="s">
        <v>12</v>
      </c>
      <c r="G9" s="4" t="s">
        <v>12</v>
      </c>
      <c r="H9" s="1"/>
    </row>
    <row r="10" spans="1:8" ht="15.75" x14ac:dyDescent="0.25">
      <c r="A10" s="1"/>
      <c r="B10" s="1"/>
      <c r="C10" s="1"/>
      <c r="D10" s="1"/>
      <c r="E10" s="7"/>
      <c r="F10" s="1"/>
      <c r="G10" s="1"/>
      <c r="H10" s="1"/>
    </row>
    <row r="11" spans="1:8" ht="15.75" x14ac:dyDescent="0.25">
      <c r="A11" s="1">
        <v>1</v>
      </c>
      <c r="B11" s="1">
        <f t="shared" ref="B11:B31" si="0">SUM(A11*50)</f>
        <v>50</v>
      </c>
      <c r="C11" s="1">
        <f t="shared" ref="C11:C31" si="1">SUM(A11*14)</f>
        <v>14</v>
      </c>
      <c r="D11" s="8">
        <f>SUM(A11*147.99)</f>
        <v>147.99</v>
      </c>
      <c r="E11" s="7">
        <f>SUM(B11:D11)</f>
        <v>211.99</v>
      </c>
      <c r="F11" s="1">
        <f t="shared" ref="F11:F19" si="2">SUM(A11*15)</f>
        <v>15</v>
      </c>
      <c r="G11" s="1">
        <f>SUM(A11*40.08)</f>
        <v>40.08</v>
      </c>
      <c r="H11" s="1">
        <f t="shared" ref="H11:H31" si="3">SUM(E11:G11)</f>
        <v>267.07</v>
      </c>
    </row>
    <row r="12" spans="1:8" ht="15.75" x14ac:dyDescent="0.25">
      <c r="A12" s="1">
        <v>2</v>
      </c>
      <c r="B12" s="1">
        <f t="shared" si="0"/>
        <v>100</v>
      </c>
      <c r="C12" s="1">
        <f t="shared" si="1"/>
        <v>28</v>
      </c>
      <c r="D12" s="8">
        <f t="shared" ref="D12:D31" si="4">SUM(A12*147.99)</f>
        <v>295.98</v>
      </c>
      <c r="E12" s="7">
        <f t="shared" ref="E12:E31" si="5">SUM(B12:D12)</f>
        <v>423.98</v>
      </c>
      <c r="F12" s="1">
        <f t="shared" si="2"/>
        <v>30</v>
      </c>
      <c r="G12" s="1">
        <f t="shared" ref="G12:G31" si="6">SUM(A12*40.08)</f>
        <v>80.16</v>
      </c>
      <c r="H12" s="1">
        <f t="shared" si="3"/>
        <v>534.14</v>
      </c>
    </row>
    <row r="13" spans="1:8" ht="15.75" x14ac:dyDescent="0.25">
      <c r="A13" s="1">
        <v>3</v>
      </c>
      <c r="B13" s="1">
        <f t="shared" si="0"/>
        <v>150</v>
      </c>
      <c r="C13" s="1">
        <f t="shared" si="1"/>
        <v>42</v>
      </c>
      <c r="D13" s="8">
        <f t="shared" si="4"/>
        <v>443.97</v>
      </c>
      <c r="E13" s="7">
        <f t="shared" si="5"/>
        <v>635.97</v>
      </c>
      <c r="F13" s="1">
        <f t="shared" si="2"/>
        <v>45</v>
      </c>
      <c r="G13" s="1">
        <f t="shared" si="6"/>
        <v>120.24</v>
      </c>
      <c r="H13" s="1">
        <f t="shared" si="3"/>
        <v>801.21</v>
      </c>
    </row>
    <row r="14" spans="1:8" ht="15.75" x14ac:dyDescent="0.25">
      <c r="A14" s="1">
        <v>4</v>
      </c>
      <c r="B14" s="1">
        <f t="shared" si="0"/>
        <v>200</v>
      </c>
      <c r="C14" s="1">
        <f t="shared" si="1"/>
        <v>56</v>
      </c>
      <c r="D14" s="8">
        <f t="shared" si="4"/>
        <v>591.96</v>
      </c>
      <c r="E14" s="7">
        <f t="shared" si="5"/>
        <v>847.96</v>
      </c>
      <c r="F14" s="1">
        <f t="shared" si="2"/>
        <v>60</v>
      </c>
      <c r="G14" s="1">
        <f t="shared" si="6"/>
        <v>160.32</v>
      </c>
      <c r="H14" s="1">
        <f t="shared" si="3"/>
        <v>1068.28</v>
      </c>
    </row>
    <row r="15" spans="1:8" ht="15.75" x14ac:dyDescent="0.25">
      <c r="A15" s="1">
        <v>5</v>
      </c>
      <c r="B15" s="1">
        <f t="shared" si="0"/>
        <v>250</v>
      </c>
      <c r="C15" s="1">
        <f t="shared" si="1"/>
        <v>70</v>
      </c>
      <c r="D15" s="8">
        <f t="shared" si="4"/>
        <v>739.95</v>
      </c>
      <c r="E15" s="7">
        <f t="shared" si="5"/>
        <v>1059.95</v>
      </c>
      <c r="F15" s="1">
        <f t="shared" si="2"/>
        <v>75</v>
      </c>
      <c r="G15" s="1">
        <f t="shared" si="6"/>
        <v>200.39999999999998</v>
      </c>
      <c r="H15" s="1">
        <f t="shared" si="3"/>
        <v>1335.35</v>
      </c>
    </row>
    <row r="16" spans="1:8" ht="15.75" x14ac:dyDescent="0.25">
      <c r="A16" s="1">
        <v>6</v>
      </c>
      <c r="B16" s="1">
        <f t="shared" si="0"/>
        <v>300</v>
      </c>
      <c r="C16" s="1">
        <f t="shared" si="1"/>
        <v>84</v>
      </c>
      <c r="D16" s="8">
        <f t="shared" si="4"/>
        <v>887.94</v>
      </c>
      <c r="E16" s="7">
        <f t="shared" si="5"/>
        <v>1271.94</v>
      </c>
      <c r="F16" s="1">
        <f t="shared" si="2"/>
        <v>90</v>
      </c>
      <c r="G16" s="1">
        <f t="shared" si="6"/>
        <v>240.48</v>
      </c>
      <c r="H16" s="1">
        <f t="shared" si="3"/>
        <v>1602.42</v>
      </c>
    </row>
    <row r="17" spans="1:8" ht="15.75" x14ac:dyDescent="0.25">
      <c r="A17" s="1">
        <v>7</v>
      </c>
      <c r="B17" s="1">
        <f t="shared" si="0"/>
        <v>350</v>
      </c>
      <c r="C17" s="1">
        <f t="shared" si="1"/>
        <v>98</v>
      </c>
      <c r="D17" s="8">
        <f t="shared" si="4"/>
        <v>1035.93</v>
      </c>
      <c r="E17" s="7">
        <f t="shared" si="5"/>
        <v>1483.93</v>
      </c>
      <c r="F17" s="1">
        <f t="shared" si="2"/>
        <v>105</v>
      </c>
      <c r="G17" s="1">
        <f t="shared" si="6"/>
        <v>280.56</v>
      </c>
      <c r="H17" s="1">
        <f t="shared" si="3"/>
        <v>1869.49</v>
      </c>
    </row>
    <row r="18" spans="1:8" ht="15.75" x14ac:dyDescent="0.25">
      <c r="A18" s="1">
        <v>8</v>
      </c>
      <c r="B18" s="1">
        <f t="shared" si="0"/>
        <v>400</v>
      </c>
      <c r="C18" s="1">
        <f t="shared" si="1"/>
        <v>112</v>
      </c>
      <c r="D18" s="8">
        <f t="shared" si="4"/>
        <v>1183.92</v>
      </c>
      <c r="E18" s="7">
        <f t="shared" si="5"/>
        <v>1695.92</v>
      </c>
      <c r="F18" s="1">
        <f t="shared" si="2"/>
        <v>120</v>
      </c>
      <c r="G18" s="1">
        <f t="shared" si="6"/>
        <v>320.64</v>
      </c>
      <c r="H18" s="1">
        <f t="shared" si="3"/>
        <v>2136.56</v>
      </c>
    </row>
    <row r="19" spans="1:8" ht="15.75" x14ac:dyDescent="0.25">
      <c r="A19" s="1">
        <v>9</v>
      </c>
      <c r="B19" s="1">
        <f t="shared" si="0"/>
        <v>450</v>
      </c>
      <c r="C19" s="1">
        <f t="shared" si="1"/>
        <v>126</v>
      </c>
      <c r="D19" s="8">
        <f t="shared" si="4"/>
        <v>1331.91</v>
      </c>
      <c r="E19" s="7">
        <f t="shared" si="5"/>
        <v>1907.91</v>
      </c>
      <c r="F19" s="1">
        <f t="shared" si="2"/>
        <v>135</v>
      </c>
      <c r="G19" s="1">
        <f t="shared" si="6"/>
        <v>360.71999999999997</v>
      </c>
      <c r="H19" s="1">
        <f t="shared" si="3"/>
        <v>2403.63</v>
      </c>
    </row>
    <row r="20" spans="1:8" ht="15.75" x14ac:dyDescent="0.25">
      <c r="A20" s="1">
        <v>10</v>
      </c>
      <c r="B20" s="1">
        <f t="shared" si="0"/>
        <v>500</v>
      </c>
      <c r="C20" s="1">
        <f t="shared" si="1"/>
        <v>140</v>
      </c>
      <c r="D20" s="8">
        <f t="shared" si="4"/>
        <v>1479.9</v>
      </c>
      <c r="E20" s="7">
        <f t="shared" si="5"/>
        <v>2119.9</v>
      </c>
      <c r="F20" s="1">
        <v>140</v>
      </c>
      <c r="G20" s="1">
        <f t="shared" si="6"/>
        <v>400.79999999999995</v>
      </c>
      <c r="H20" s="1">
        <f t="shared" si="3"/>
        <v>2660.7</v>
      </c>
    </row>
    <row r="21" spans="1:8" ht="15.75" x14ac:dyDescent="0.25">
      <c r="A21" s="1">
        <v>11</v>
      </c>
      <c r="B21" s="1">
        <f t="shared" si="0"/>
        <v>550</v>
      </c>
      <c r="C21" s="1">
        <f t="shared" si="1"/>
        <v>154</v>
      </c>
      <c r="D21" s="8">
        <f t="shared" si="4"/>
        <v>1627.89</v>
      </c>
      <c r="E21" s="7">
        <f t="shared" si="5"/>
        <v>2331.8900000000003</v>
      </c>
      <c r="F21" s="1">
        <v>140</v>
      </c>
      <c r="G21" s="1">
        <f t="shared" si="6"/>
        <v>440.88</v>
      </c>
      <c r="H21" s="1">
        <f t="shared" si="3"/>
        <v>2912.7700000000004</v>
      </c>
    </row>
    <row r="22" spans="1:8" ht="15.75" x14ac:dyDescent="0.25">
      <c r="A22" s="1">
        <v>12</v>
      </c>
      <c r="B22" s="1">
        <f t="shared" si="0"/>
        <v>600</v>
      </c>
      <c r="C22" s="1">
        <f t="shared" si="1"/>
        <v>168</v>
      </c>
      <c r="D22" s="8">
        <f t="shared" si="4"/>
        <v>1775.88</v>
      </c>
      <c r="E22" s="7">
        <f t="shared" si="5"/>
        <v>2543.88</v>
      </c>
      <c r="F22" s="1">
        <v>140</v>
      </c>
      <c r="G22" s="1">
        <f t="shared" si="6"/>
        <v>480.96</v>
      </c>
      <c r="H22" s="1">
        <f t="shared" si="3"/>
        <v>3164.84</v>
      </c>
    </row>
    <row r="23" spans="1:8" ht="15.75" x14ac:dyDescent="0.25">
      <c r="A23" s="1">
        <v>13</v>
      </c>
      <c r="B23" s="1">
        <f t="shared" si="0"/>
        <v>650</v>
      </c>
      <c r="C23" s="1">
        <f t="shared" si="1"/>
        <v>182</v>
      </c>
      <c r="D23" s="8">
        <f t="shared" si="4"/>
        <v>1923.8700000000001</v>
      </c>
      <c r="E23" s="7">
        <f t="shared" si="5"/>
        <v>2755.87</v>
      </c>
      <c r="F23" s="1">
        <v>140</v>
      </c>
      <c r="G23" s="1">
        <f t="shared" si="6"/>
        <v>521.04</v>
      </c>
      <c r="H23" s="1">
        <f t="shared" si="3"/>
        <v>3416.91</v>
      </c>
    </row>
    <row r="24" spans="1:8" ht="15.75" x14ac:dyDescent="0.25">
      <c r="A24" s="1">
        <v>14</v>
      </c>
      <c r="B24" s="1">
        <f t="shared" si="0"/>
        <v>700</v>
      </c>
      <c r="C24" s="1">
        <f t="shared" si="1"/>
        <v>196</v>
      </c>
      <c r="D24" s="8">
        <f t="shared" si="4"/>
        <v>2071.86</v>
      </c>
      <c r="E24" s="7">
        <f t="shared" si="5"/>
        <v>2967.86</v>
      </c>
      <c r="F24" s="1">
        <v>140</v>
      </c>
      <c r="G24" s="1">
        <f t="shared" si="6"/>
        <v>561.12</v>
      </c>
      <c r="H24" s="1">
        <f t="shared" si="3"/>
        <v>3668.98</v>
      </c>
    </row>
    <row r="25" spans="1:8" ht="15.75" x14ac:dyDescent="0.25">
      <c r="A25" s="1">
        <v>15</v>
      </c>
      <c r="B25" s="1">
        <f t="shared" si="0"/>
        <v>750</v>
      </c>
      <c r="C25" s="1">
        <f t="shared" si="1"/>
        <v>210</v>
      </c>
      <c r="D25" s="8">
        <f t="shared" si="4"/>
        <v>2219.8500000000004</v>
      </c>
      <c r="E25" s="7">
        <f t="shared" si="5"/>
        <v>3179.8500000000004</v>
      </c>
      <c r="F25" s="1">
        <v>140</v>
      </c>
      <c r="G25" s="1">
        <f t="shared" si="6"/>
        <v>601.19999999999993</v>
      </c>
      <c r="H25" s="1">
        <f t="shared" si="3"/>
        <v>3921.05</v>
      </c>
    </row>
    <row r="26" spans="1:8" ht="15.75" x14ac:dyDescent="0.25">
      <c r="A26" s="1">
        <v>16</v>
      </c>
      <c r="B26" s="1">
        <f t="shared" si="0"/>
        <v>800</v>
      </c>
      <c r="C26" s="1">
        <f t="shared" si="1"/>
        <v>224</v>
      </c>
      <c r="D26" s="8">
        <f t="shared" si="4"/>
        <v>2367.84</v>
      </c>
      <c r="E26" s="7">
        <f t="shared" si="5"/>
        <v>3391.84</v>
      </c>
      <c r="F26" s="1">
        <v>140</v>
      </c>
      <c r="G26" s="1">
        <f t="shared" si="6"/>
        <v>641.28</v>
      </c>
      <c r="H26" s="1">
        <f t="shared" si="3"/>
        <v>4173.12</v>
      </c>
    </row>
    <row r="27" spans="1:8" ht="15.75" x14ac:dyDescent="0.25">
      <c r="A27" s="1">
        <v>17</v>
      </c>
      <c r="B27" s="1">
        <f t="shared" si="0"/>
        <v>850</v>
      </c>
      <c r="C27" s="1">
        <f t="shared" si="1"/>
        <v>238</v>
      </c>
      <c r="D27" s="8">
        <f t="shared" si="4"/>
        <v>2515.83</v>
      </c>
      <c r="E27" s="7">
        <f t="shared" si="5"/>
        <v>3603.83</v>
      </c>
      <c r="F27" s="1">
        <v>140</v>
      </c>
      <c r="G27" s="1">
        <f t="shared" si="6"/>
        <v>681.36</v>
      </c>
      <c r="H27" s="1">
        <f t="shared" si="3"/>
        <v>4425.1899999999996</v>
      </c>
    </row>
    <row r="28" spans="1:8" ht="15.75" x14ac:dyDescent="0.25">
      <c r="A28" s="1">
        <v>18</v>
      </c>
      <c r="B28" s="1">
        <f t="shared" si="0"/>
        <v>900</v>
      </c>
      <c r="C28" s="1">
        <f t="shared" si="1"/>
        <v>252</v>
      </c>
      <c r="D28" s="8">
        <f t="shared" si="4"/>
        <v>2663.82</v>
      </c>
      <c r="E28" s="7">
        <f t="shared" si="5"/>
        <v>3815.82</v>
      </c>
      <c r="F28" s="1">
        <v>140</v>
      </c>
      <c r="G28" s="1">
        <f t="shared" si="6"/>
        <v>721.43999999999994</v>
      </c>
      <c r="H28" s="1">
        <f t="shared" si="3"/>
        <v>4677.26</v>
      </c>
    </row>
    <row r="29" spans="1:8" ht="15.75" x14ac:dyDescent="0.25">
      <c r="A29" s="1">
        <v>19</v>
      </c>
      <c r="B29" s="1">
        <f t="shared" si="0"/>
        <v>950</v>
      </c>
      <c r="C29" s="1">
        <f t="shared" si="1"/>
        <v>266</v>
      </c>
      <c r="D29" s="8">
        <f t="shared" si="4"/>
        <v>2811.8100000000004</v>
      </c>
      <c r="E29" s="7">
        <f t="shared" si="5"/>
        <v>4027.8100000000004</v>
      </c>
      <c r="F29" s="1">
        <v>140</v>
      </c>
      <c r="G29" s="1">
        <f t="shared" si="6"/>
        <v>761.52</v>
      </c>
      <c r="H29" s="1">
        <f t="shared" si="3"/>
        <v>4929.33</v>
      </c>
    </row>
    <row r="30" spans="1:8" ht="15.75" x14ac:dyDescent="0.25">
      <c r="A30" s="1">
        <v>20</v>
      </c>
      <c r="B30" s="1">
        <f t="shared" si="0"/>
        <v>1000</v>
      </c>
      <c r="C30" s="1">
        <f t="shared" si="1"/>
        <v>280</v>
      </c>
      <c r="D30" s="8">
        <f t="shared" si="4"/>
        <v>2959.8</v>
      </c>
      <c r="E30" s="7">
        <f t="shared" si="5"/>
        <v>4239.8</v>
      </c>
      <c r="F30" s="1">
        <v>140</v>
      </c>
      <c r="G30" s="1">
        <f t="shared" si="6"/>
        <v>801.59999999999991</v>
      </c>
      <c r="H30" s="1">
        <f t="shared" si="3"/>
        <v>5181.3999999999996</v>
      </c>
    </row>
    <row r="31" spans="1:8" ht="15.75" x14ac:dyDescent="0.25">
      <c r="A31" s="1">
        <v>21</v>
      </c>
      <c r="B31" s="1">
        <f t="shared" si="0"/>
        <v>1050</v>
      </c>
      <c r="C31" s="1">
        <f t="shared" si="1"/>
        <v>294</v>
      </c>
      <c r="D31" s="8">
        <f t="shared" si="4"/>
        <v>3107.79</v>
      </c>
      <c r="E31" s="7">
        <f t="shared" si="5"/>
        <v>4451.79</v>
      </c>
      <c r="F31" s="1">
        <v>140</v>
      </c>
      <c r="G31" s="1">
        <f t="shared" si="6"/>
        <v>841.68</v>
      </c>
      <c r="H31" s="1">
        <f t="shared" si="3"/>
        <v>5433.47</v>
      </c>
    </row>
    <row r="32" spans="1:8" ht="15.75" x14ac:dyDescent="0.25">
      <c r="A32" s="1"/>
      <c r="B32" s="1"/>
      <c r="C32" s="1"/>
      <c r="D32" s="1"/>
      <c r="E32" s="1"/>
      <c r="F32" s="1"/>
      <c r="G32" s="1"/>
      <c r="H32" s="1"/>
    </row>
    <row r="33" spans="1:8" ht="15.75" x14ac:dyDescent="0.25">
      <c r="A33" s="1"/>
      <c r="B33" s="1"/>
      <c r="C33" s="1"/>
      <c r="D33" s="1"/>
      <c r="E33" s="1"/>
      <c r="F33" s="1"/>
      <c r="G33" s="1"/>
      <c r="H33" s="1"/>
    </row>
    <row r="34" spans="1:8" ht="15.75" x14ac:dyDescent="0.25">
      <c r="A34" s="3" t="s">
        <v>13</v>
      </c>
      <c r="B34" s="1"/>
      <c r="C34" s="1"/>
      <c r="D34" s="1"/>
      <c r="E34" s="1"/>
      <c r="F34" s="1"/>
      <c r="G34" s="1"/>
      <c r="H34" s="1"/>
    </row>
    <row r="35" spans="1:8" ht="15.75" x14ac:dyDescent="0.25">
      <c r="A35" s="1"/>
      <c r="B35" s="1"/>
      <c r="C35" s="1"/>
      <c r="D35" s="1"/>
      <c r="E35" s="1"/>
      <c r="F35" s="1"/>
      <c r="G35" s="1"/>
      <c r="H35" s="1"/>
    </row>
    <row r="36" spans="1:8" ht="15.75" x14ac:dyDescent="0.25">
      <c r="A36" s="1">
        <v>1</v>
      </c>
      <c r="B36" s="1">
        <v>478</v>
      </c>
      <c r="C36" s="1">
        <f t="shared" ref="C36:C56" si="7">SUM(A36*14)</f>
        <v>14</v>
      </c>
      <c r="D36" s="8">
        <f>SUM(A36*147.99)</f>
        <v>147.99</v>
      </c>
      <c r="E36" s="7">
        <f>SUM(B36:D36)</f>
        <v>639.99</v>
      </c>
      <c r="F36" s="1">
        <f t="shared" ref="F36:F44" si="8">SUM(A36*15)</f>
        <v>15</v>
      </c>
      <c r="G36" s="1">
        <f>SUM(A36*40.08)</f>
        <v>40.08</v>
      </c>
      <c r="H36" s="1">
        <f t="shared" ref="H36:H56" si="9">SUM(E36:G36)</f>
        <v>695.07</v>
      </c>
    </row>
    <row r="37" spans="1:8" ht="15.75" x14ac:dyDescent="0.25">
      <c r="A37" s="1">
        <v>2</v>
      </c>
      <c r="B37" s="1">
        <f>+$B$36*A37</f>
        <v>956</v>
      </c>
      <c r="C37" s="1">
        <f t="shared" si="7"/>
        <v>28</v>
      </c>
      <c r="D37" s="8">
        <f t="shared" ref="D37:D56" si="10">SUM(A37*147.99)</f>
        <v>295.98</v>
      </c>
      <c r="E37" s="7">
        <f t="shared" ref="E37:E56" si="11">SUM(B37:D37)</f>
        <v>1279.98</v>
      </c>
      <c r="F37" s="1">
        <f t="shared" si="8"/>
        <v>30</v>
      </c>
      <c r="G37" s="1">
        <f t="shared" ref="G37:G56" si="12">SUM(A37*40.08)</f>
        <v>80.16</v>
      </c>
      <c r="H37" s="1">
        <f t="shared" si="9"/>
        <v>1390.14</v>
      </c>
    </row>
    <row r="38" spans="1:8" ht="15.75" x14ac:dyDescent="0.25">
      <c r="A38" s="1">
        <v>3</v>
      </c>
      <c r="B38" s="1">
        <f t="shared" ref="B38:B56" si="13">+$B$36*A38</f>
        <v>1434</v>
      </c>
      <c r="C38" s="1">
        <f t="shared" si="7"/>
        <v>42</v>
      </c>
      <c r="D38" s="8">
        <f t="shared" si="10"/>
        <v>443.97</v>
      </c>
      <c r="E38" s="7">
        <f t="shared" si="11"/>
        <v>1919.97</v>
      </c>
      <c r="F38" s="1">
        <f t="shared" si="8"/>
        <v>45</v>
      </c>
      <c r="G38" s="1">
        <f t="shared" si="12"/>
        <v>120.24</v>
      </c>
      <c r="H38" s="1">
        <f t="shared" si="9"/>
        <v>2085.21</v>
      </c>
    </row>
    <row r="39" spans="1:8" ht="15.75" x14ac:dyDescent="0.25">
      <c r="A39" s="1">
        <v>4</v>
      </c>
      <c r="B39" s="1">
        <f t="shared" si="13"/>
        <v>1912</v>
      </c>
      <c r="C39" s="1">
        <f t="shared" si="7"/>
        <v>56</v>
      </c>
      <c r="D39" s="8">
        <f t="shared" si="10"/>
        <v>591.96</v>
      </c>
      <c r="E39" s="7">
        <f t="shared" si="11"/>
        <v>2559.96</v>
      </c>
      <c r="F39" s="1">
        <f t="shared" si="8"/>
        <v>60</v>
      </c>
      <c r="G39" s="1">
        <f t="shared" si="12"/>
        <v>160.32</v>
      </c>
      <c r="H39" s="1">
        <f t="shared" si="9"/>
        <v>2780.28</v>
      </c>
    </row>
    <row r="40" spans="1:8" ht="15.75" x14ac:dyDescent="0.25">
      <c r="A40" s="1">
        <v>5</v>
      </c>
      <c r="B40" s="1">
        <f t="shared" si="13"/>
        <v>2390</v>
      </c>
      <c r="C40" s="1">
        <f t="shared" si="7"/>
        <v>70</v>
      </c>
      <c r="D40" s="8">
        <f t="shared" si="10"/>
        <v>739.95</v>
      </c>
      <c r="E40" s="7">
        <f t="shared" si="11"/>
        <v>3199.95</v>
      </c>
      <c r="F40" s="1">
        <f t="shared" si="8"/>
        <v>75</v>
      </c>
      <c r="G40" s="1">
        <f t="shared" si="12"/>
        <v>200.39999999999998</v>
      </c>
      <c r="H40" s="1">
        <f t="shared" si="9"/>
        <v>3475.35</v>
      </c>
    </row>
    <row r="41" spans="1:8" ht="15.75" x14ac:dyDescent="0.25">
      <c r="A41" s="1">
        <v>6</v>
      </c>
      <c r="B41" s="1">
        <f t="shared" si="13"/>
        <v>2868</v>
      </c>
      <c r="C41" s="1">
        <f t="shared" si="7"/>
        <v>84</v>
      </c>
      <c r="D41" s="8">
        <f t="shared" si="10"/>
        <v>887.94</v>
      </c>
      <c r="E41" s="7">
        <f t="shared" si="11"/>
        <v>3839.94</v>
      </c>
      <c r="F41" s="1">
        <f t="shared" si="8"/>
        <v>90</v>
      </c>
      <c r="G41" s="1">
        <f t="shared" si="12"/>
        <v>240.48</v>
      </c>
      <c r="H41" s="1">
        <f t="shared" si="9"/>
        <v>4170.42</v>
      </c>
    </row>
    <row r="42" spans="1:8" ht="15.75" x14ac:dyDescent="0.25">
      <c r="A42" s="1">
        <v>7</v>
      </c>
      <c r="B42" s="1">
        <f t="shared" si="13"/>
        <v>3346</v>
      </c>
      <c r="C42" s="1">
        <f t="shared" si="7"/>
        <v>98</v>
      </c>
      <c r="D42" s="8">
        <f t="shared" si="10"/>
        <v>1035.93</v>
      </c>
      <c r="E42" s="7">
        <f t="shared" si="11"/>
        <v>4479.93</v>
      </c>
      <c r="F42" s="1">
        <f t="shared" si="8"/>
        <v>105</v>
      </c>
      <c r="G42" s="1">
        <f t="shared" si="12"/>
        <v>280.56</v>
      </c>
      <c r="H42" s="1">
        <f t="shared" si="9"/>
        <v>4865.4900000000007</v>
      </c>
    </row>
    <row r="43" spans="1:8" ht="15.75" x14ac:dyDescent="0.25">
      <c r="A43" s="1">
        <v>8</v>
      </c>
      <c r="B43" s="1">
        <f t="shared" si="13"/>
        <v>3824</v>
      </c>
      <c r="C43" s="1">
        <f t="shared" si="7"/>
        <v>112</v>
      </c>
      <c r="D43" s="8">
        <f t="shared" si="10"/>
        <v>1183.92</v>
      </c>
      <c r="E43" s="7">
        <f t="shared" si="11"/>
        <v>5119.92</v>
      </c>
      <c r="F43" s="1">
        <f t="shared" si="8"/>
        <v>120</v>
      </c>
      <c r="G43" s="1">
        <f t="shared" si="12"/>
        <v>320.64</v>
      </c>
      <c r="H43" s="1">
        <f t="shared" si="9"/>
        <v>5560.56</v>
      </c>
    </row>
    <row r="44" spans="1:8" ht="15.75" x14ac:dyDescent="0.25">
      <c r="A44" s="1">
        <v>9</v>
      </c>
      <c r="B44" s="1">
        <f t="shared" si="13"/>
        <v>4302</v>
      </c>
      <c r="C44" s="1">
        <f t="shared" si="7"/>
        <v>126</v>
      </c>
      <c r="D44" s="8">
        <f t="shared" si="10"/>
        <v>1331.91</v>
      </c>
      <c r="E44" s="7">
        <f t="shared" si="11"/>
        <v>5759.91</v>
      </c>
      <c r="F44" s="1">
        <f t="shared" si="8"/>
        <v>135</v>
      </c>
      <c r="G44" s="1">
        <f t="shared" si="12"/>
        <v>360.71999999999997</v>
      </c>
      <c r="H44" s="1">
        <f t="shared" si="9"/>
        <v>6255.63</v>
      </c>
    </row>
    <row r="45" spans="1:8" ht="15.75" x14ac:dyDescent="0.25">
      <c r="A45" s="1">
        <v>10</v>
      </c>
      <c r="B45" s="1">
        <f t="shared" si="13"/>
        <v>4780</v>
      </c>
      <c r="C45" s="1">
        <f t="shared" si="7"/>
        <v>140</v>
      </c>
      <c r="D45" s="8">
        <f t="shared" si="10"/>
        <v>1479.9</v>
      </c>
      <c r="E45" s="7">
        <f t="shared" si="11"/>
        <v>6399.9</v>
      </c>
      <c r="F45" s="1">
        <v>140</v>
      </c>
      <c r="G45" s="1">
        <f t="shared" si="12"/>
        <v>400.79999999999995</v>
      </c>
      <c r="H45" s="1">
        <f t="shared" si="9"/>
        <v>6940.7</v>
      </c>
    </row>
    <row r="46" spans="1:8" ht="15.75" x14ac:dyDescent="0.25">
      <c r="A46" s="1">
        <v>11</v>
      </c>
      <c r="B46" s="1">
        <f t="shared" si="13"/>
        <v>5258</v>
      </c>
      <c r="C46" s="1">
        <f t="shared" si="7"/>
        <v>154</v>
      </c>
      <c r="D46" s="8">
        <f t="shared" si="10"/>
        <v>1627.89</v>
      </c>
      <c r="E46" s="7">
        <f t="shared" si="11"/>
        <v>7039.89</v>
      </c>
      <c r="F46" s="1">
        <v>140</v>
      </c>
      <c r="G46" s="1">
        <f t="shared" si="12"/>
        <v>440.88</v>
      </c>
      <c r="H46" s="1">
        <f t="shared" si="9"/>
        <v>7620.77</v>
      </c>
    </row>
    <row r="47" spans="1:8" ht="15.75" x14ac:dyDescent="0.25">
      <c r="A47" s="1">
        <v>12</v>
      </c>
      <c r="B47" s="1">
        <f t="shared" si="13"/>
        <v>5736</v>
      </c>
      <c r="C47" s="1">
        <f t="shared" si="7"/>
        <v>168</v>
      </c>
      <c r="D47" s="8">
        <f t="shared" si="10"/>
        <v>1775.88</v>
      </c>
      <c r="E47" s="7">
        <f t="shared" si="11"/>
        <v>7679.88</v>
      </c>
      <c r="F47" s="1">
        <v>140</v>
      </c>
      <c r="G47" s="1">
        <f t="shared" si="12"/>
        <v>480.96</v>
      </c>
      <c r="H47" s="1">
        <f t="shared" si="9"/>
        <v>8300.84</v>
      </c>
    </row>
    <row r="48" spans="1:8" ht="15.75" x14ac:dyDescent="0.25">
      <c r="A48" s="1">
        <v>13</v>
      </c>
      <c r="B48" s="1">
        <f t="shared" si="13"/>
        <v>6214</v>
      </c>
      <c r="C48" s="1">
        <f t="shared" si="7"/>
        <v>182</v>
      </c>
      <c r="D48" s="8">
        <f t="shared" si="10"/>
        <v>1923.8700000000001</v>
      </c>
      <c r="E48" s="7">
        <f t="shared" si="11"/>
        <v>8319.8700000000008</v>
      </c>
      <c r="F48" s="1">
        <v>140</v>
      </c>
      <c r="G48" s="1">
        <f t="shared" si="12"/>
        <v>521.04</v>
      </c>
      <c r="H48" s="1">
        <f t="shared" si="9"/>
        <v>8980.91</v>
      </c>
    </row>
    <row r="49" spans="1:8" ht="15.75" x14ac:dyDescent="0.25">
      <c r="A49" s="1">
        <v>14</v>
      </c>
      <c r="B49" s="1">
        <f t="shared" si="13"/>
        <v>6692</v>
      </c>
      <c r="C49" s="1">
        <f t="shared" si="7"/>
        <v>196</v>
      </c>
      <c r="D49" s="8">
        <f t="shared" si="10"/>
        <v>2071.86</v>
      </c>
      <c r="E49" s="7">
        <f t="shared" si="11"/>
        <v>8959.86</v>
      </c>
      <c r="F49" s="1">
        <v>140</v>
      </c>
      <c r="G49" s="1">
        <f t="shared" si="12"/>
        <v>561.12</v>
      </c>
      <c r="H49" s="1">
        <f t="shared" si="9"/>
        <v>9660.9800000000014</v>
      </c>
    </row>
    <row r="50" spans="1:8" ht="15.75" x14ac:dyDescent="0.25">
      <c r="A50" s="1">
        <v>15</v>
      </c>
      <c r="B50" s="1">
        <f t="shared" si="13"/>
        <v>7170</v>
      </c>
      <c r="C50" s="1">
        <f t="shared" si="7"/>
        <v>210</v>
      </c>
      <c r="D50" s="8">
        <f t="shared" si="10"/>
        <v>2219.8500000000004</v>
      </c>
      <c r="E50" s="7">
        <f t="shared" si="11"/>
        <v>9599.85</v>
      </c>
      <c r="F50" s="1">
        <v>140</v>
      </c>
      <c r="G50" s="1">
        <f t="shared" si="12"/>
        <v>601.19999999999993</v>
      </c>
      <c r="H50" s="1">
        <f t="shared" si="9"/>
        <v>10341.050000000001</v>
      </c>
    </row>
    <row r="51" spans="1:8" ht="15.75" x14ac:dyDescent="0.25">
      <c r="A51" s="1">
        <v>16</v>
      </c>
      <c r="B51" s="1">
        <f t="shared" si="13"/>
        <v>7648</v>
      </c>
      <c r="C51" s="1">
        <f t="shared" si="7"/>
        <v>224</v>
      </c>
      <c r="D51" s="8">
        <f t="shared" si="10"/>
        <v>2367.84</v>
      </c>
      <c r="E51" s="7">
        <f t="shared" si="11"/>
        <v>10239.84</v>
      </c>
      <c r="F51" s="1">
        <v>140</v>
      </c>
      <c r="G51" s="1">
        <f t="shared" si="12"/>
        <v>641.28</v>
      </c>
      <c r="H51" s="1">
        <f t="shared" si="9"/>
        <v>11021.12</v>
      </c>
    </row>
    <row r="52" spans="1:8" ht="15.75" x14ac:dyDescent="0.25">
      <c r="A52" s="1">
        <v>17</v>
      </c>
      <c r="B52" s="1">
        <f t="shared" si="13"/>
        <v>8126</v>
      </c>
      <c r="C52" s="1">
        <f t="shared" si="7"/>
        <v>238</v>
      </c>
      <c r="D52" s="8">
        <f t="shared" si="10"/>
        <v>2515.83</v>
      </c>
      <c r="E52" s="7">
        <f t="shared" si="11"/>
        <v>10879.83</v>
      </c>
      <c r="F52" s="1">
        <v>140</v>
      </c>
      <c r="G52" s="1">
        <f t="shared" si="12"/>
        <v>681.36</v>
      </c>
      <c r="H52" s="1">
        <f t="shared" si="9"/>
        <v>11701.19</v>
      </c>
    </row>
    <row r="53" spans="1:8" ht="15.75" x14ac:dyDescent="0.25">
      <c r="A53" s="1">
        <v>18</v>
      </c>
      <c r="B53" s="1">
        <f t="shared" si="13"/>
        <v>8604</v>
      </c>
      <c r="C53" s="1">
        <f t="shared" si="7"/>
        <v>252</v>
      </c>
      <c r="D53" s="8">
        <f t="shared" si="10"/>
        <v>2663.82</v>
      </c>
      <c r="E53" s="7">
        <f t="shared" si="11"/>
        <v>11519.82</v>
      </c>
      <c r="F53" s="1">
        <v>140</v>
      </c>
      <c r="G53" s="1">
        <f t="shared" si="12"/>
        <v>721.43999999999994</v>
      </c>
      <c r="H53" s="1">
        <f t="shared" si="9"/>
        <v>12381.26</v>
      </c>
    </row>
    <row r="54" spans="1:8" ht="15.75" x14ac:dyDescent="0.25">
      <c r="A54" s="1">
        <v>19</v>
      </c>
      <c r="B54" s="1">
        <f t="shared" si="13"/>
        <v>9082</v>
      </c>
      <c r="C54" s="1">
        <f t="shared" si="7"/>
        <v>266</v>
      </c>
      <c r="D54" s="8">
        <f t="shared" si="10"/>
        <v>2811.8100000000004</v>
      </c>
      <c r="E54" s="7">
        <f t="shared" si="11"/>
        <v>12159.810000000001</v>
      </c>
      <c r="F54" s="1">
        <v>140</v>
      </c>
      <c r="G54" s="1">
        <f t="shared" si="12"/>
        <v>761.52</v>
      </c>
      <c r="H54" s="1">
        <f t="shared" si="9"/>
        <v>13061.330000000002</v>
      </c>
    </row>
    <row r="55" spans="1:8" ht="15.75" x14ac:dyDescent="0.25">
      <c r="A55" s="1">
        <v>20</v>
      </c>
      <c r="B55" s="1">
        <f t="shared" si="13"/>
        <v>9560</v>
      </c>
      <c r="C55" s="1">
        <f t="shared" si="7"/>
        <v>280</v>
      </c>
      <c r="D55" s="8">
        <f t="shared" si="10"/>
        <v>2959.8</v>
      </c>
      <c r="E55" s="7">
        <f t="shared" si="11"/>
        <v>12799.8</v>
      </c>
      <c r="F55" s="1">
        <v>140</v>
      </c>
      <c r="G55" s="1">
        <f t="shared" si="12"/>
        <v>801.59999999999991</v>
      </c>
      <c r="H55" s="1">
        <f t="shared" si="9"/>
        <v>13741.4</v>
      </c>
    </row>
    <row r="56" spans="1:8" ht="15.75" x14ac:dyDescent="0.25">
      <c r="A56" s="1">
        <v>21</v>
      </c>
      <c r="B56" s="1">
        <f t="shared" si="13"/>
        <v>10038</v>
      </c>
      <c r="C56" s="1">
        <f t="shared" si="7"/>
        <v>294</v>
      </c>
      <c r="D56" s="8">
        <f t="shared" si="10"/>
        <v>3107.79</v>
      </c>
      <c r="E56" s="7">
        <f t="shared" si="11"/>
        <v>13439.79</v>
      </c>
      <c r="F56" s="1">
        <v>140</v>
      </c>
      <c r="G56" s="1">
        <f t="shared" si="12"/>
        <v>841.68</v>
      </c>
      <c r="H56" s="1">
        <f t="shared" si="9"/>
        <v>14421.470000000001</v>
      </c>
    </row>
  </sheetData>
  <pageMargins left="0.7" right="0.7" top="0.75" bottom="0.75" header="0.3" footer="0.3"/>
  <pageSetup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00A07FE695FE46969F8CD37A412A39" ma:contentTypeVersion="12" ma:contentTypeDescription="Create a new document." ma:contentTypeScope="" ma:versionID="2ad6f246c4bf962e07b8b309df961180">
  <xsd:schema xmlns:xsd="http://www.w3.org/2001/XMLSchema" xmlns:xs="http://www.w3.org/2001/XMLSchema" xmlns:p="http://schemas.microsoft.com/office/2006/metadata/properties" xmlns:ns3="ac40a0a4-21e6-4a72-aab6-1910223e1206" xmlns:ns4="bea7d806-a05f-4ab8-88e7-eb50557203a1" targetNamespace="http://schemas.microsoft.com/office/2006/metadata/properties" ma:root="true" ma:fieldsID="9fff623fa5bab291a02b6b0b0a448a87" ns3:_="" ns4:_="">
    <xsd:import namespace="ac40a0a4-21e6-4a72-aab6-1910223e1206"/>
    <xsd:import namespace="bea7d806-a05f-4ab8-88e7-eb50557203a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0a0a4-21e6-4a72-aab6-1910223e12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7d806-a05f-4ab8-88e7-eb5055720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6A7C1E-CA6E-46EC-ADB1-81E0E7F9118F}">
  <ds:schemaRefs>
    <ds:schemaRef ds:uri="http://schemas.microsoft.com/office/2006/documentManagement/types"/>
    <ds:schemaRef ds:uri="bea7d806-a05f-4ab8-88e7-eb50557203a1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ac40a0a4-21e6-4a72-aab6-1910223e1206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9FB2419-4914-43AA-AAD3-99F218D52E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0a0a4-21e6-4a72-aab6-1910223e1206"/>
    <ds:schemaRef ds:uri="bea7d806-a05f-4ab8-88e7-eb50557203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3B14AD-255C-4918-9982-322A05D531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Salas, Terrie</dc:creator>
  <cp:lastModifiedBy>Joanna L. Sheppard</cp:lastModifiedBy>
  <cp:lastPrinted>2021-04-26T22:21:10Z</cp:lastPrinted>
  <dcterms:created xsi:type="dcterms:W3CDTF">2021-03-08T18:15:08Z</dcterms:created>
  <dcterms:modified xsi:type="dcterms:W3CDTF">2026-03-26T16:30:23Z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0x010100D600A07FE695FE46969F8CD37A412A39</vt:lpwstr>
  </property>
</Properties>
</file>