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DVVN-MP-NAS\Finance\Home\sheppardjl\cash mgmt files\Cash Mgmt\SRSU Tuition tables\"/>
    </mc:Choice>
  </mc:AlternateContent>
  <xr:revisionPtr revIDLastSave="0" documentId="13_ncr:1_{10D27B17-DD3E-4752-B198-ED5C9438B0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37" i="1"/>
  <c r="B36" i="1"/>
  <c r="B35" i="1"/>
  <c r="B34" i="1"/>
  <c r="E34" i="1" s="1"/>
  <c r="H34" i="1" s="1"/>
  <c r="B33" i="1"/>
  <c r="B32" i="1"/>
  <c r="B31" i="1"/>
  <c r="B30" i="1"/>
  <c r="B29" i="1"/>
  <c r="B28" i="1"/>
  <c r="E28" i="1" s="1"/>
  <c r="F35" i="1"/>
  <c r="F34" i="1"/>
  <c r="F33" i="1"/>
  <c r="F32" i="1"/>
  <c r="F31" i="1"/>
  <c r="F19" i="1"/>
  <c r="F18" i="1"/>
  <c r="F17" i="1"/>
  <c r="F16" i="1"/>
  <c r="F15" i="1"/>
  <c r="G38" i="1"/>
  <c r="G37" i="1"/>
  <c r="G36" i="1"/>
  <c r="G35" i="1"/>
  <c r="G34" i="1"/>
  <c r="G33" i="1"/>
  <c r="G32" i="1"/>
  <c r="G31" i="1"/>
  <c r="G30" i="1"/>
  <c r="G29" i="1"/>
  <c r="G28" i="1"/>
  <c r="D38" i="1"/>
  <c r="E38" i="1" s="1"/>
  <c r="D37" i="1"/>
  <c r="E37" i="1" s="1"/>
  <c r="D36" i="1"/>
  <c r="D35" i="1"/>
  <c r="D34" i="1"/>
  <c r="D33" i="1"/>
  <c r="D32" i="1"/>
  <c r="D31" i="1"/>
  <c r="D30" i="1"/>
  <c r="D29" i="1"/>
  <c r="D28" i="1"/>
  <c r="C38" i="1"/>
  <c r="C37" i="1"/>
  <c r="C36" i="1"/>
  <c r="C35" i="1"/>
  <c r="C34" i="1"/>
  <c r="C33" i="1"/>
  <c r="C32" i="1"/>
  <c r="C31" i="1"/>
  <c r="C30" i="1"/>
  <c r="C29" i="1"/>
  <c r="C28" i="1"/>
  <c r="E35" i="1"/>
  <c r="H35" i="1" s="1"/>
  <c r="E32" i="1"/>
  <c r="H32" i="1" s="1"/>
  <c r="E29" i="1"/>
  <c r="G22" i="1"/>
  <c r="G21" i="1"/>
  <c r="G20" i="1"/>
  <c r="G19" i="1"/>
  <c r="G18" i="1"/>
  <c r="G17" i="1"/>
  <c r="G16" i="1"/>
  <c r="G15" i="1"/>
  <c r="G14" i="1"/>
  <c r="G13" i="1"/>
  <c r="G12" i="1"/>
  <c r="D22" i="1"/>
  <c r="D21" i="1"/>
  <c r="D20" i="1"/>
  <c r="D19" i="1"/>
  <c r="D18" i="1"/>
  <c r="D17" i="1"/>
  <c r="D16" i="1"/>
  <c r="D15" i="1"/>
  <c r="D14" i="1"/>
  <c r="D13" i="1"/>
  <c r="D12" i="1"/>
  <c r="C22" i="1"/>
  <c r="C21" i="1"/>
  <c r="C20" i="1"/>
  <c r="C19" i="1"/>
  <c r="E19" i="1" s="1"/>
  <c r="C18" i="1"/>
  <c r="C17" i="1"/>
  <c r="C16" i="1"/>
  <c r="C15" i="1"/>
  <c r="C14" i="1"/>
  <c r="E14" i="1" s="1"/>
  <c r="C13" i="1"/>
  <c r="C12" i="1"/>
  <c r="B22" i="1"/>
  <c r="B21" i="1"/>
  <c r="B20" i="1"/>
  <c r="B19" i="1"/>
  <c r="B18" i="1"/>
  <c r="B17" i="1"/>
  <c r="B16" i="1"/>
  <c r="B15" i="1"/>
  <c r="B14" i="1"/>
  <c r="B13" i="1"/>
  <c r="B12" i="1"/>
  <c r="E12" i="1" s="1"/>
  <c r="D27" i="1"/>
  <c r="D11" i="1"/>
  <c r="E33" i="1" l="1"/>
  <c r="H33" i="1" s="1"/>
  <c r="E36" i="1"/>
  <c r="H19" i="1"/>
  <c r="E30" i="1"/>
  <c r="E15" i="1"/>
  <c r="H15" i="1" s="1"/>
  <c r="E17" i="1"/>
  <c r="H17" i="1" s="1"/>
  <c r="H36" i="1"/>
  <c r="E18" i="1"/>
  <c r="H18" i="1" s="1"/>
  <c r="H37" i="1"/>
  <c r="E31" i="1"/>
  <c r="H31" i="1" s="1"/>
  <c r="E13" i="1"/>
  <c r="E16" i="1"/>
  <c r="H16" i="1" s="1"/>
  <c r="E20" i="1"/>
  <c r="H20" i="1" s="1"/>
  <c r="H38" i="1"/>
  <c r="E21" i="1"/>
  <c r="H21" i="1" s="1"/>
  <c r="E22" i="1"/>
  <c r="H22" i="1" s="1"/>
  <c r="G27" i="1"/>
  <c r="G11" i="1" l="1"/>
  <c r="F30" i="1" l="1"/>
  <c r="H30" i="1" s="1"/>
  <c r="F29" i="1"/>
  <c r="H29" i="1" s="1"/>
  <c r="F28" i="1"/>
  <c r="H28" i="1" s="1"/>
  <c r="F27" i="1"/>
  <c r="F14" i="1"/>
  <c r="H14" i="1" s="1"/>
  <c r="F13" i="1"/>
  <c r="H13" i="1" s="1"/>
  <c r="F12" i="1"/>
  <c r="H12" i="1" s="1"/>
  <c r="F11" i="1"/>
  <c r="C27" i="1" l="1"/>
  <c r="C11" i="1"/>
  <c r="B11" i="1"/>
  <c r="E27" i="1" l="1"/>
  <c r="H27" i="1" s="1"/>
  <c r="E11" i="1"/>
  <c r="H11" i="1" s="1"/>
</calcChain>
</file>

<file path=xl/sharedStrings.xml><?xml version="1.0" encoding="utf-8"?>
<sst xmlns="http://schemas.openxmlformats.org/spreadsheetml/2006/main" count="23" uniqueCount="18">
  <si>
    <t>TUITION AND MANDATORY FEES</t>
  </si>
  <si>
    <t>Texas Resident</t>
  </si>
  <si>
    <t>Sem.</t>
  </si>
  <si>
    <t>Tuition ***</t>
  </si>
  <si>
    <t>Graduate</t>
  </si>
  <si>
    <t>Designated</t>
  </si>
  <si>
    <t>Total</t>
  </si>
  <si>
    <t xml:space="preserve">Student </t>
  </si>
  <si>
    <t>Total ***</t>
  </si>
  <si>
    <t>Hours</t>
  </si>
  <si>
    <t>Tuition</t>
  </si>
  <si>
    <t>Service</t>
  </si>
  <si>
    <t>Fee</t>
  </si>
  <si>
    <t>Nonresident &amp; Foreign</t>
  </si>
  <si>
    <t>RGC</t>
  </si>
  <si>
    <t xml:space="preserve">GRADUATE </t>
  </si>
  <si>
    <t>Institutional</t>
  </si>
  <si>
    <t>Summer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</si>
</sst>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Aptos"/>
      <family val="2"/>
    </font>
    <font>
      <sz val="11"/>
      <color theme="1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sz val="12"/>
      <color rgb="FFC00000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3" fillId="0" borderId="0" xfId="0" applyNumberFormat="1" applyFont="1"/>
    <xf numFmtId="4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4" fillId="0" borderId="0" xfId="0" applyNumberFormat="1" applyFont="1"/>
    <xf numFmtId="4" fontId="5" fillId="0" borderId="0" xfId="0" applyNumberFormat="1" applyFont="1"/>
    <xf numFmtId="4" fontId="4" fillId="0" borderId="1" xfId="0" applyNumberFormat="1" applyFont="1" applyBorder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topLeftCell="A18" workbookViewId="0">
      <selection activeCell="B28" sqref="B28"/>
    </sheetView>
  </sheetViews>
  <sheetFormatPr defaultRowHeight="15" x14ac:dyDescent="0.25"/>
  <cols>
    <col min="1" max="1" width="9.28515625" bestFit="1" customWidth="1"/>
    <col min="2" max="2" width="12.140625" bestFit="1" customWidth="1"/>
    <col min="3" max="3" width="10.5703125" bestFit="1" customWidth="1"/>
    <col min="4" max="4" width="13" bestFit="1" customWidth="1"/>
    <col min="5" max="5" width="11.7109375" bestFit="1" customWidth="1"/>
    <col min="6" max="6" width="9.28515625" bestFit="1" customWidth="1"/>
    <col min="7" max="7" width="13.42578125" bestFit="1" customWidth="1"/>
    <col min="8" max="8" width="11.7109375" bestFit="1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5.75" x14ac:dyDescent="0.25">
      <c r="A2" s="10" t="s">
        <v>17</v>
      </c>
      <c r="B2" s="10"/>
      <c r="C2" s="1"/>
      <c r="D2" s="1"/>
      <c r="E2" s="1"/>
      <c r="F2" s="3" t="s">
        <v>15</v>
      </c>
      <c r="G2" s="1"/>
      <c r="H2" s="1"/>
    </row>
    <row r="3" spans="1:8" x14ac:dyDescent="0.25">
      <c r="A3" s="1" t="s">
        <v>14</v>
      </c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3" t="s">
        <v>1</v>
      </c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2"/>
      <c r="G6" s="2"/>
      <c r="H6" s="1"/>
    </row>
    <row r="7" spans="1:8" ht="15.75" x14ac:dyDescent="0.25">
      <c r="A7" s="4" t="s">
        <v>2</v>
      </c>
      <c r="B7" s="5" t="s">
        <v>3</v>
      </c>
      <c r="C7" s="4" t="s">
        <v>4</v>
      </c>
      <c r="D7" s="4" t="s">
        <v>4</v>
      </c>
      <c r="E7" s="6" t="s">
        <v>6</v>
      </c>
      <c r="F7" s="4" t="s">
        <v>7</v>
      </c>
      <c r="G7" s="4" t="s">
        <v>16</v>
      </c>
      <c r="H7" s="5" t="s">
        <v>8</v>
      </c>
    </row>
    <row r="8" spans="1:8" ht="15.75" x14ac:dyDescent="0.25">
      <c r="A8" s="4" t="s">
        <v>9</v>
      </c>
      <c r="B8" s="7"/>
      <c r="C8" s="4" t="s">
        <v>10</v>
      </c>
      <c r="D8" s="4" t="s">
        <v>5</v>
      </c>
      <c r="E8" s="6" t="s">
        <v>10</v>
      </c>
      <c r="F8" s="4" t="s">
        <v>11</v>
      </c>
      <c r="G8" s="4" t="s">
        <v>11</v>
      </c>
      <c r="H8" s="7"/>
    </row>
    <row r="9" spans="1:8" ht="15.75" x14ac:dyDescent="0.25">
      <c r="A9" s="7"/>
      <c r="B9" s="7"/>
      <c r="C9" s="7"/>
      <c r="D9" s="4" t="s">
        <v>10</v>
      </c>
      <c r="E9" s="8"/>
      <c r="F9" s="4" t="s">
        <v>12</v>
      </c>
      <c r="G9" s="4" t="s">
        <v>12</v>
      </c>
      <c r="H9" s="7"/>
    </row>
    <row r="10" spans="1:8" ht="15.75" x14ac:dyDescent="0.25">
      <c r="A10" s="7"/>
      <c r="B10" s="7"/>
      <c r="C10" s="7"/>
      <c r="D10" s="7"/>
      <c r="E10" s="8"/>
      <c r="F10" s="7"/>
      <c r="G10" s="7"/>
      <c r="H10" s="7"/>
    </row>
    <row r="11" spans="1:8" ht="15.75" x14ac:dyDescent="0.25">
      <c r="A11" s="7">
        <v>1</v>
      </c>
      <c r="B11" s="7">
        <f t="shared" ref="B11:B22" si="0">SUM(A11*50)</f>
        <v>50</v>
      </c>
      <c r="C11" s="7">
        <f t="shared" ref="C11:C22" si="1">SUM(A11*14)</f>
        <v>14</v>
      </c>
      <c r="D11" s="9">
        <f>SUM(A11*147.99)</f>
        <v>147.99</v>
      </c>
      <c r="E11" s="8">
        <f>SUM(B11:D11)</f>
        <v>211.99</v>
      </c>
      <c r="F11" s="7">
        <f t="shared" ref="F11:F19" si="2">SUM(A11*15)</f>
        <v>15</v>
      </c>
      <c r="G11" s="7">
        <f>SUM(A11*40.08)</f>
        <v>40.08</v>
      </c>
      <c r="H11" s="7">
        <f t="shared" ref="H11:H22" si="3">SUM(E11:G11)</f>
        <v>267.07</v>
      </c>
    </row>
    <row r="12" spans="1:8" ht="15.75" x14ac:dyDescent="0.25">
      <c r="A12" s="7">
        <v>2</v>
      </c>
      <c r="B12" s="7">
        <f t="shared" si="0"/>
        <v>100</v>
      </c>
      <c r="C12" s="7">
        <f t="shared" si="1"/>
        <v>28</v>
      </c>
      <c r="D12" s="9">
        <f t="shared" ref="D12:D22" si="4">SUM(A12*147.99)</f>
        <v>295.98</v>
      </c>
      <c r="E12" s="8">
        <f t="shared" ref="E12:E22" si="5">SUM(B12:D12)</f>
        <v>423.98</v>
      </c>
      <c r="F12" s="7">
        <f t="shared" si="2"/>
        <v>30</v>
      </c>
      <c r="G12" s="7">
        <f t="shared" ref="G12:G22" si="6">SUM(A12*40.08)</f>
        <v>80.16</v>
      </c>
      <c r="H12" s="7">
        <f t="shared" si="3"/>
        <v>534.14</v>
      </c>
    </row>
    <row r="13" spans="1:8" ht="15.75" x14ac:dyDescent="0.25">
      <c r="A13" s="7">
        <v>3</v>
      </c>
      <c r="B13" s="7">
        <f t="shared" si="0"/>
        <v>150</v>
      </c>
      <c r="C13" s="7">
        <f t="shared" si="1"/>
        <v>42</v>
      </c>
      <c r="D13" s="9">
        <f t="shared" si="4"/>
        <v>443.97</v>
      </c>
      <c r="E13" s="8">
        <f t="shared" si="5"/>
        <v>635.97</v>
      </c>
      <c r="F13" s="7">
        <f t="shared" si="2"/>
        <v>45</v>
      </c>
      <c r="G13" s="7">
        <f t="shared" si="6"/>
        <v>120.24</v>
      </c>
      <c r="H13" s="7">
        <f t="shared" si="3"/>
        <v>801.21</v>
      </c>
    </row>
    <row r="14" spans="1:8" ht="15.75" x14ac:dyDescent="0.25">
      <c r="A14" s="7">
        <v>4</v>
      </c>
      <c r="B14" s="7">
        <f t="shared" si="0"/>
        <v>200</v>
      </c>
      <c r="C14" s="7">
        <f t="shared" si="1"/>
        <v>56</v>
      </c>
      <c r="D14" s="9">
        <f t="shared" si="4"/>
        <v>591.96</v>
      </c>
      <c r="E14" s="8">
        <f t="shared" si="5"/>
        <v>847.96</v>
      </c>
      <c r="F14" s="7">
        <f t="shared" si="2"/>
        <v>60</v>
      </c>
      <c r="G14" s="7">
        <f t="shared" si="6"/>
        <v>160.32</v>
      </c>
      <c r="H14" s="7">
        <f t="shared" si="3"/>
        <v>1068.28</v>
      </c>
    </row>
    <row r="15" spans="1:8" ht="15.75" x14ac:dyDescent="0.25">
      <c r="A15" s="7">
        <v>5</v>
      </c>
      <c r="B15" s="7">
        <f t="shared" si="0"/>
        <v>250</v>
      </c>
      <c r="C15" s="7">
        <f t="shared" si="1"/>
        <v>70</v>
      </c>
      <c r="D15" s="9">
        <f t="shared" si="4"/>
        <v>739.95</v>
      </c>
      <c r="E15" s="8">
        <f t="shared" si="5"/>
        <v>1059.95</v>
      </c>
      <c r="F15" s="7">
        <f t="shared" si="2"/>
        <v>75</v>
      </c>
      <c r="G15" s="7">
        <f t="shared" si="6"/>
        <v>200.39999999999998</v>
      </c>
      <c r="H15" s="7">
        <f t="shared" si="3"/>
        <v>1335.35</v>
      </c>
    </row>
    <row r="16" spans="1:8" ht="15.75" x14ac:dyDescent="0.25">
      <c r="A16" s="7">
        <v>6</v>
      </c>
      <c r="B16" s="7">
        <f t="shared" si="0"/>
        <v>300</v>
      </c>
      <c r="C16" s="7">
        <f t="shared" si="1"/>
        <v>84</v>
      </c>
      <c r="D16" s="9">
        <f t="shared" si="4"/>
        <v>887.94</v>
      </c>
      <c r="E16" s="8">
        <f t="shared" si="5"/>
        <v>1271.94</v>
      </c>
      <c r="F16" s="7">
        <f t="shared" si="2"/>
        <v>90</v>
      </c>
      <c r="G16" s="7">
        <f t="shared" si="6"/>
        <v>240.48</v>
      </c>
      <c r="H16" s="7">
        <f t="shared" si="3"/>
        <v>1602.42</v>
      </c>
    </row>
    <row r="17" spans="1:8" ht="15.75" x14ac:dyDescent="0.25">
      <c r="A17" s="7">
        <v>7</v>
      </c>
      <c r="B17" s="7">
        <f t="shared" si="0"/>
        <v>350</v>
      </c>
      <c r="C17" s="7">
        <f t="shared" si="1"/>
        <v>98</v>
      </c>
      <c r="D17" s="9">
        <f t="shared" si="4"/>
        <v>1035.93</v>
      </c>
      <c r="E17" s="8">
        <f t="shared" si="5"/>
        <v>1483.93</v>
      </c>
      <c r="F17" s="7">
        <f t="shared" si="2"/>
        <v>105</v>
      </c>
      <c r="G17" s="7">
        <f t="shared" si="6"/>
        <v>280.56</v>
      </c>
      <c r="H17" s="7">
        <f t="shared" si="3"/>
        <v>1869.49</v>
      </c>
    </row>
    <row r="18" spans="1:8" ht="15.75" x14ac:dyDescent="0.25">
      <c r="A18" s="7">
        <v>8</v>
      </c>
      <c r="B18" s="7">
        <f t="shared" si="0"/>
        <v>400</v>
      </c>
      <c r="C18" s="7">
        <f t="shared" si="1"/>
        <v>112</v>
      </c>
      <c r="D18" s="9">
        <f t="shared" si="4"/>
        <v>1183.92</v>
      </c>
      <c r="E18" s="8">
        <f t="shared" si="5"/>
        <v>1695.92</v>
      </c>
      <c r="F18" s="7">
        <f t="shared" si="2"/>
        <v>120</v>
      </c>
      <c r="G18" s="7">
        <f t="shared" si="6"/>
        <v>320.64</v>
      </c>
      <c r="H18" s="7">
        <f t="shared" si="3"/>
        <v>2136.56</v>
      </c>
    </row>
    <row r="19" spans="1:8" ht="15.75" x14ac:dyDescent="0.25">
      <c r="A19" s="7">
        <v>9</v>
      </c>
      <c r="B19" s="7">
        <f t="shared" si="0"/>
        <v>450</v>
      </c>
      <c r="C19" s="7">
        <f t="shared" si="1"/>
        <v>126</v>
      </c>
      <c r="D19" s="9">
        <f t="shared" si="4"/>
        <v>1331.91</v>
      </c>
      <c r="E19" s="8">
        <f t="shared" si="5"/>
        <v>1907.91</v>
      </c>
      <c r="F19" s="7">
        <f t="shared" si="2"/>
        <v>135</v>
      </c>
      <c r="G19" s="7">
        <f t="shared" si="6"/>
        <v>360.71999999999997</v>
      </c>
      <c r="H19" s="7">
        <f t="shared" si="3"/>
        <v>2403.63</v>
      </c>
    </row>
    <row r="20" spans="1:8" ht="15.75" x14ac:dyDescent="0.25">
      <c r="A20" s="7">
        <v>10</v>
      </c>
      <c r="B20" s="7">
        <f t="shared" si="0"/>
        <v>500</v>
      </c>
      <c r="C20" s="7">
        <f t="shared" si="1"/>
        <v>140</v>
      </c>
      <c r="D20" s="9">
        <f t="shared" si="4"/>
        <v>1479.9</v>
      </c>
      <c r="E20" s="8">
        <f t="shared" si="5"/>
        <v>2119.9</v>
      </c>
      <c r="F20" s="7">
        <v>140</v>
      </c>
      <c r="G20" s="7">
        <f t="shared" si="6"/>
        <v>400.79999999999995</v>
      </c>
      <c r="H20" s="7">
        <f t="shared" si="3"/>
        <v>2660.7</v>
      </c>
    </row>
    <row r="21" spans="1:8" ht="15.75" x14ac:dyDescent="0.25">
      <c r="A21" s="7">
        <v>11</v>
      </c>
      <c r="B21" s="7">
        <f t="shared" si="0"/>
        <v>550</v>
      </c>
      <c r="C21" s="7">
        <f t="shared" si="1"/>
        <v>154</v>
      </c>
      <c r="D21" s="9">
        <f t="shared" si="4"/>
        <v>1627.89</v>
      </c>
      <c r="E21" s="8">
        <f t="shared" si="5"/>
        <v>2331.8900000000003</v>
      </c>
      <c r="F21" s="7">
        <v>140</v>
      </c>
      <c r="G21" s="7">
        <f t="shared" si="6"/>
        <v>440.88</v>
      </c>
      <c r="H21" s="7">
        <f t="shared" si="3"/>
        <v>2912.7700000000004</v>
      </c>
    </row>
    <row r="22" spans="1:8" ht="15.75" x14ac:dyDescent="0.25">
      <c r="A22" s="7">
        <v>12</v>
      </c>
      <c r="B22" s="7">
        <f t="shared" si="0"/>
        <v>600</v>
      </c>
      <c r="C22" s="7">
        <f t="shared" si="1"/>
        <v>168</v>
      </c>
      <c r="D22" s="9">
        <f t="shared" si="4"/>
        <v>1775.88</v>
      </c>
      <c r="E22" s="8">
        <f t="shared" si="5"/>
        <v>2543.88</v>
      </c>
      <c r="F22" s="7">
        <v>140</v>
      </c>
      <c r="G22" s="7">
        <f t="shared" si="6"/>
        <v>480.96</v>
      </c>
      <c r="H22" s="7">
        <f t="shared" si="3"/>
        <v>3164.84</v>
      </c>
    </row>
    <row r="23" spans="1:8" ht="15.75" x14ac:dyDescent="0.25">
      <c r="A23" s="7"/>
      <c r="B23" s="7"/>
      <c r="C23" s="7"/>
      <c r="D23" s="7"/>
      <c r="E23" s="7"/>
      <c r="F23" s="7"/>
      <c r="G23" s="7"/>
      <c r="H23" s="7"/>
    </row>
    <row r="24" spans="1:8" ht="15.75" x14ac:dyDescent="0.25">
      <c r="A24" s="7"/>
      <c r="B24" s="7"/>
      <c r="C24" s="7"/>
      <c r="D24" s="7"/>
      <c r="E24" s="7"/>
      <c r="F24" s="7"/>
      <c r="G24" s="7"/>
      <c r="H24" s="7"/>
    </row>
    <row r="25" spans="1:8" ht="15.75" x14ac:dyDescent="0.25">
      <c r="A25" s="3" t="s">
        <v>13</v>
      </c>
      <c r="B25" s="7"/>
      <c r="C25" s="7"/>
      <c r="D25" s="7"/>
      <c r="E25" s="7"/>
      <c r="F25" s="7"/>
      <c r="G25" s="7"/>
      <c r="H25" s="7"/>
    </row>
    <row r="26" spans="1:8" ht="15.75" x14ac:dyDescent="0.25">
      <c r="A26" s="7"/>
      <c r="B26" s="7"/>
      <c r="C26" s="7"/>
      <c r="D26" s="7"/>
      <c r="E26" s="7"/>
      <c r="F26" s="7"/>
      <c r="G26" s="7"/>
      <c r="H26" s="7"/>
    </row>
    <row r="27" spans="1:8" ht="15.75" x14ac:dyDescent="0.25">
      <c r="A27" s="7">
        <v>1</v>
      </c>
      <c r="B27" s="7">
        <v>455</v>
      </c>
      <c r="C27" s="7">
        <f t="shared" ref="C27:C38" si="7">SUM(A27*14)</f>
        <v>14</v>
      </c>
      <c r="D27" s="9">
        <f>SUM(A27*147.99)</f>
        <v>147.99</v>
      </c>
      <c r="E27" s="8">
        <f>SUM(B27:D27)</f>
        <v>616.99</v>
      </c>
      <c r="F27" s="7">
        <f t="shared" ref="F27:F35" si="8">SUM(A27*15)</f>
        <v>15</v>
      </c>
      <c r="G27" s="7">
        <f>SUM(A27*40.08)</f>
        <v>40.08</v>
      </c>
      <c r="H27" s="7">
        <f t="shared" ref="H27:H38" si="9">SUM(E27:G27)</f>
        <v>672.07</v>
      </c>
    </row>
    <row r="28" spans="1:8" ht="15.75" x14ac:dyDescent="0.25">
      <c r="A28" s="7">
        <v>2</v>
      </c>
      <c r="B28" s="7">
        <f>+$B$27*A28</f>
        <v>910</v>
      </c>
      <c r="C28" s="7">
        <f t="shared" si="7"/>
        <v>28</v>
      </c>
      <c r="D28" s="9">
        <f t="shared" ref="D28:D38" si="10">SUM(A28*147.99)</f>
        <v>295.98</v>
      </c>
      <c r="E28" s="8">
        <f t="shared" ref="E28:E38" si="11">SUM(B28:D28)</f>
        <v>1233.98</v>
      </c>
      <c r="F28" s="7">
        <f t="shared" si="8"/>
        <v>30</v>
      </c>
      <c r="G28" s="7">
        <f t="shared" ref="G28:G38" si="12">SUM(A28*40.08)</f>
        <v>80.16</v>
      </c>
      <c r="H28" s="7">
        <f t="shared" si="9"/>
        <v>1344.14</v>
      </c>
    </row>
    <row r="29" spans="1:8" ht="15.75" x14ac:dyDescent="0.25">
      <c r="A29" s="7">
        <v>3</v>
      </c>
      <c r="B29" s="7">
        <f t="shared" ref="B29:B38" si="13">+$B$27*A29</f>
        <v>1365</v>
      </c>
      <c r="C29" s="7">
        <f t="shared" si="7"/>
        <v>42</v>
      </c>
      <c r="D29" s="9">
        <f t="shared" si="10"/>
        <v>443.97</v>
      </c>
      <c r="E29" s="8">
        <f t="shared" si="11"/>
        <v>1850.97</v>
      </c>
      <c r="F29" s="7">
        <f t="shared" si="8"/>
        <v>45</v>
      </c>
      <c r="G29" s="7">
        <f t="shared" si="12"/>
        <v>120.24</v>
      </c>
      <c r="H29" s="7">
        <f t="shared" si="9"/>
        <v>2016.21</v>
      </c>
    </row>
    <row r="30" spans="1:8" ht="15.75" x14ac:dyDescent="0.25">
      <c r="A30" s="7">
        <v>4</v>
      </c>
      <c r="B30" s="7">
        <f t="shared" si="13"/>
        <v>1820</v>
      </c>
      <c r="C30" s="7">
        <f t="shared" si="7"/>
        <v>56</v>
      </c>
      <c r="D30" s="9">
        <f t="shared" si="10"/>
        <v>591.96</v>
      </c>
      <c r="E30" s="8">
        <f t="shared" si="11"/>
        <v>2467.96</v>
      </c>
      <c r="F30" s="7">
        <f t="shared" si="8"/>
        <v>60</v>
      </c>
      <c r="G30" s="7">
        <f t="shared" si="12"/>
        <v>160.32</v>
      </c>
      <c r="H30" s="7">
        <f t="shared" si="9"/>
        <v>2688.28</v>
      </c>
    </row>
    <row r="31" spans="1:8" ht="15.75" x14ac:dyDescent="0.25">
      <c r="A31" s="7">
        <v>5</v>
      </c>
      <c r="B31" s="7">
        <f t="shared" si="13"/>
        <v>2275</v>
      </c>
      <c r="C31" s="7">
        <f t="shared" si="7"/>
        <v>70</v>
      </c>
      <c r="D31" s="9">
        <f t="shared" si="10"/>
        <v>739.95</v>
      </c>
      <c r="E31" s="8">
        <f t="shared" si="11"/>
        <v>3084.95</v>
      </c>
      <c r="F31" s="7">
        <f t="shared" si="8"/>
        <v>75</v>
      </c>
      <c r="G31" s="7">
        <f t="shared" si="12"/>
        <v>200.39999999999998</v>
      </c>
      <c r="H31" s="7">
        <f t="shared" si="9"/>
        <v>3360.35</v>
      </c>
    </row>
    <row r="32" spans="1:8" ht="15.75" x14ac:dyDescent="0.25">
      <c r="A32" s="7">
        <v>6</v>
      </c>
      <c r="B32" s="7">
        <f t="shared" si="13"/>
        <v>2730</v>
      </c>
      <c r="C32" s="7">
        <f t="shared" si="7"/>
        <v>84</v>
      </c>
      <c r="D32" s="9">
        <f t="shared" si="10"/>
        <v>887.94</v>
      </c>
      <c r="E32" s="8">
        <f t="shared" si="11"/>
        <v>3701.94</v>
      </c>
      <c r="F32" s="7">
        <f t="shared" si="8"/>
        <v>90</v>
      </c>
      <c r="G32" s="7">
        <f t="shared" si="12"/>
        <v>240.48</v>
      </c>
      <c r="H32" s="7">
        <f t="shared" si="9"/>
        <v>4032.42</v>
      </c>
    </row>
    <row r="33" spans="1:8" ht="15.75" x14ac:dyDescent="0.25">
      <c r="A33" s="7">
        <v>7</v>
      </c>
      <c r="B33" s="7">
        <f t="shared" si="13"/>
        <v>3185</v>
      </c>
      <c r="C33" s="7">
        <f t="shared" si="7"/>
        <v>98</v>
      </c>
      <c r="D33" s="9">
        <f t="shared" si="10"/>
        <v>1035.93</v>
      </c>
      <c r="E33" s="8">
        <f t="shared" si="11"/>
        <v>4318.93</v>
      </c>
      <c r="F33" s="7">
        <f t="shared" si="8"/>
        <v>105</v>
      </c>
      <c r="G33" s="7">
        <f t="shared" si="12"/>
        <v>280.56</v>
      </c>
      <c r="H33" s="7">
        <f t="shared" si="9"/>
        <v>4704.4900000000007</v>
      </c>
    </row>
    <row r="34" spans="1:8" ht="15.75" x14ac:dyDescent="0.25">
      <c r="A34" s="7">
        <v>8</v>
      </c>
      <c r="B34" s="7">
        <f t="shared" si="13"/>
        <v>3640</v>
      </c>
      <c r="C34" s="7">
        <f t="shared" si="7"/>
        <v>112</v>
      </c>
      <c r="D34" s="9">
        <f t="shared" si="10"/>
        <v>1183.92</v>
      </c>
      <c r="E34" s="8">
        <f t="shared" si="11"/>
        <v>4935.92</v>
      </c>
      <c r="F34" s="7">
        <f t="shared" si="8"/>
        <v>120</v>
      </c>
      <c r="G34" s="7">
        <f t="shared" si="12"/>
        <v>320.64</v>
      </c>
      <c r="H34" s="7">
        <f t="shared" si="9"/>
        <v>5376.56</v>
      </c>
    </row>
    <row r="35" spans="1:8" ht="15.75" x14ac:dyDescent="0.25">
      <c r="A35" s="7">
        <v>9</v>
      </c>
      <c r="B35" s="7">
        <f t="shared" si="13"/>
        <v>4095</v>
      </c>
      <c r="C35" s="7">
        <f t="shared" si="7"/>
        <v>126</v>
      </c>
      <c r="D35" s="9">
        <f t="shared" si="10"/>
        <v>1331.91</v>
      </c>
      <c r="E35" s="8">
        <f t="shared" si="11"/>
        <v>5552.91</v>
      </c>
      <c r="F35" s="7">
        <f t="shared" si="8"/>
        <v>135</v>
      </c>
      <c r="G35" s="7">
        <f t="shared" si="12"/>
        <v>360.71999999999997</v>
      </c>
      <c r="H35" s="7">
        <f t="shared" si="9"/>
        <v>6048.63</v>
      </c>
    </row>
    <row r="36" spans="1:8" ht="15.75" x14ac:dyDescent="0.25">
      <c r="A36" s="7">
        <v>10</v>
      </c>
      <c r="B36" s="7">
        <f t="shared" si="13"/>
        <v>4550</v>
      </c>
      <c r="C36" s="7">
        <f t="shared" si="7"/>
        <v>140</v>
      </c>
      <c r="D36" s="9">
        <f t="shared" si="10"/>
        <v>1479.9</v>
      </c>
      <c r="E36" s="8">
        <f t="shared" si="11"/>
        <v>6169.9</v>
      </c>
      <c r="F36" s="7">
        <v>140</v>
      </c>
      <c r="G36" s="7">
        <f t="shared" si="12"/>
        <v>400.79999999999995</v>
      </c>
      <c r="H36" s="7">
        <f t="shared" si="9"/>
        <v>6710.7</v>
      </c>
    </row>
    <row r="37" spans="1:8" ht="15.75" x14ac:dyDescent="0.25">
      <c r="A37" s="7">
        <v>11</v>
      </c>
      <c r="B37" s="7">
        <f t="shared" si="13"/>
        <v>5005</v>
      </c>
      <c r="C37" s="7">
        <f t="shared" si="7"/>
        <v>154</v>
      </c>
      <c r="D37" s="9">
        <f t="shared" si="10"/>
        <v>1627.89</v>
      </c>
      <c r="E37" s="8">
        <f t="shared" si="11"/>
        <v>6786.89</v>
      </c>
      <c r="F37" s="7">
        <v>140</v>
      </c>
      <c r="G37" s="7">
        <f t="shared" si="12"/>
        <v>440.88</v>
      </c>
      <c r="H37" s="7">
        <f t="shared" si="9"/>
        <v>7367.77</v>
      </c>
    </row>
    <row r="38" spans="1:8" ht="15.75" x14ac:dyDescent="0.25">
      <c r="A38" s="7">
        <v>12</v>
      </c>
      <c r="B38" s="7">
        <f t="shared" si="13"/>
        <v>5460</v>
      </c>
      <c r="C38" s="7">
        <f t="shared" si="7"/>
        <v>168</v>
      </c>
      <c r="D38" s="9">
        <f t="shared" si="10"/>
        <v>1775.88</v>
      </c>
      <c r="E38" s="8">
        <f t="shared" si="11"/>
        <v>7403.88</v>
      </c>
      <c r="F38" s="7">
        <v>140</v>
      </c>
      <c r="G38" s="7">
        <f t="shared" si="12"/>
        <v>480.96</v>
      </c>
      <c r="H38" s="7">
        <f t="shared" si="9"/>
        <v>8024.84</v>
      </c>
    </row>
  </sheetData>
  <mergeCells count="1">
    <mergeCell ref="A2:B2"/>
  </mergeCells>
  <pageMargins left="0.7" right="0.7" top="0.75" bottom="0.75" header="0.3" footer="0.3"/>
  <pageSetup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00A07FE695FE46969F8CD37A412A39" ma:contentTypeVersion="12" ma:contentTypeDescription="Create a new document." ma:contentTypeScope="" ma:versionID="2ad6f246c4bf962e07b8b309df961180">
  <xsd:schema xmlns:xsd="http://www.w3.org/2001/XMLSchema" xmlns:xs="http://www.w3.org/2001/XMLSchema" xmlns:p="http://schemas.microsoft.com/office/2006/metadata/properties" xmlns:ns3="ac40a0a4-21e6-4a72-aab6-1910223e1206" xmlns:ns4="bea7d806-a05f-4ab8-88e7-eb50557203a1" targetNamespace="http://schemas.microsoft.com/office/2006/metadata/properties" ma:root="true" ma:fieldsID="9fff623fa5bab291a02b6b0b0a448a87" ns3:_="" ns4:_="">
    <xsd:import namespace="ac40a0a4-21e6-4a72-aab6-1910223e1206"/>
    <xsd:import namespace="bea7d806-a05f-4ab8-88e7-eb50557203a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0a0a4-21e6-4a72-aab6-1910223e12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7d806-a05f-4ab8-88e7-eb5055720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6A7C1E-CA6E-46EC-ADB1-81E0E7F9118F}">
  <ds:schemaRefs>
    <ds:schemaRef ds:uri="http://www.w3.org/XML/1998/namespace"/>
    <ds:schemaRef ds:uri="http://purl.org/dc/elements/1.1/"/>
    <ds:schemaRef ds:uri="http://schemas.microsoft.com/office/2006/metadata/properties"/>
    <ds:schemaRef ds:uri="ac40a0a4-21e6-4a72-aab6-1910223e1206"/>
    <ds:schemaRef ds:uri="bea7d806-a05f-4ab8-88e7-eb50557203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9FB2419-4914-43AA-AAD3-99F218D52E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0a0a4-21e6-4a72-aab6-1910223e1206"/>
    <ds:schemaRef ds:uri="bea7d806-a05f-4ab8-88e7-eb50557203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3B14AD-255C-4918-9982-322A05D531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Salas, Terrie</dc:creator>
  <cp:lastModifiedBy>Joanna L. Sheppard</cp:lastModifiedBy>
  <cp:lastPrinted>2024-03-28T20:30:34Z</cp:lastPrinted>
  <dcterms:created xsi:type="dcterms:W3CDTF">2021-03-08T18:15:08Z</dcterms:created>
  <dcterms:modified xsi:type="dcterms:W3CDTF">2026-03-26T19:50:16Z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0x010100D600A07FE695FE46969F8CD37A412A39</vt:lpwstr>
  </property>
</Properties>
</file>